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475" yWindow="-120" windowWidth="10980" windowHeight="1258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12" i="2"/>
  <c r="I111"/>
  <c r="I110"/>
  <c r="I156"/>
  <c r="F149"/>
  <c r="K119"/>
  <c r="K54"/>
  <c r="K13"/>
  <c r="K6"/>
  <c r="K4"/>
  <c r="I6"/>
  <c r="I44"/>
  <c r="I126"/>
  <c r="I71"/>
  <c r="I9"/>
  <c r="I4"/>
  <c r="G61"/>
  <c r="G24"/>
  <c r="G6"/>
  <c r="F175"/>
  <c r="F176" s="1"/>
  <c r="F173"/>
  <c r="K173" s="1"/>
  <c r="F169"/>
  <c r="F170" s="1"/>
  <c r="F159"/>
  <c r="F160" s="1"/>
  <c r="F161" s="1"/>
  <c r="F162" s="1"/>
  <c r="F163" s="1"/>
  <c r="F164" s="1"/>
  <c r="F153"/>
  <c r="F154" s="1"/>
  <c r="F151"/>
  <c r="I151" s="1"/>
  <c r="F141"/>
  <c r="F142" s="1"/>
  <c r="F143" s="1"/>
  <c r="F144" s="1"/>
  <c r="F145" s="1"/>
  <c r="F146" s="1"/>
  <c r="F147" s="1"/>
  <c r="F148" s="1"/>
  <c r="I148" s="1"/>
  <c r="F140"/>
  <c r="G140" s="1"/>
  <c r="F129"/>
  <c r="F130" s="1"/>
  <c r="F131" s="1"/>
  <c r="F132" s="1"/>
  <c r="F133" s="1"/>
  <c r="F134" s="1"/>
  <c r="F135" s="1"/>
  <c r="F136" s="1"/>
  <c r="F137" s="1"/>
  <c r="F138" s="1"/>
  <c r="F126"/>
  <c r="F127" s="1"/>
  <c r="K127" s="1"/>
  <c r="F121"/>
  <c r="F122" s="1"/>
  <c r="K122" s="1"/>
  <c r="F110"/>
  <c r="F111" s="1"/>
  <c r="F112" s="1"/>
  <c r="F113" s="1"/>
  <c r="F114" s="1"/>
  <c r="F115" s="1"/>
  <c r="F116" s="1"/>
  <c r="F117" s="1"/>
  <c r="F118" s="1"/>
  <c r="F119" s="1"/>
  <c r="F93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83"/>
  <c r="F84" s="1"/>
  <c r="F60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19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8"/>
  <c r="F9" s="1"/>
  <c r="F10" s="1"/>
  <c r="F11" s="1"/>
  <c r="F12" s="1"/>
  <c r="F13" s="1"/>
  <c r="F14" s="1"/>
  <c r="F15" s="1"/>
  <c r="F16" s="1"/>
  <c r="F17" s="1"/>
  <c r="F6"/>
  <c r="F4"/>
  <c r="K175" l="1"/>
  <c r="F85"/>
  <c r="F86" s="1"/>
  <c r="F87" s="1"/>
  <c r="F88" s="1"/>
  <c r="I84"/>
  <c r="F165"/>
  <c r="F166" s="1"/>
  <c r="F167" s="1"/>
  <c r="K164"/>
  <c r="F155"/>
  <c r="F156" s="1"/>
  <c r="G154"/>
  <c r="G178" s="1"/>
  <c r="F171"/>
  <c r="K171" s="1"/>
  <c r="I170"/>
  <c r="G132"/>
  <c r="K136"/>
  <c r="I134"/>
  <c r="G94"/>
  <c r="I99"/>
  <c r="I121"/>
  <c r="K79"/>
  <c r="K107"/>
  <c r="I124" l="1"/>
  <c r="F89"/>
  <c r="F90" s="1"/>
  <c r="F91" s="1"/>
  <c r="K88"/>
  <c r="I178" l="1"/>
  <c r="K124"/>
  <c r="K178" s="1"/>
</calcChain>
</file>

<file path=xl/sharedStrings.xml><?xml version="1.0" encoding="utf-8"?>
<sst xmlns="http://schemas.openxmlformats.org/spreadsheetml/2006/main" count="204" uniqueCount="124">
  <si>
    <t>Pension contribution from Brebur Ltd</t>
  </si>
  <si>
    <t>Purchase of Land</t>
  </si>
  <si>
    <t>YE 05/04/2016 (06/04/15 - 05/04/16)</t>
  </si>
  <si>
    <t>YE 05/04/2017 (06/04/16 - 05/04/17)</t>
  </si>
  <si>
    <t>DATE</t>
  </si>
  <si>
    <t>NOMINAL CODE</t>
  </si>
  <si>
    <t>REFERENCE</t>
  </si>
  <si>
    <t>DEBIT</t>
  </si>
  <si>
    <t>CREDIT</t>
  </si>
  <si>
    <t>2 Acton Lane, Featherstone</t>
  </si>
  <si>
    <t>Pension Payment from Brebur Ltd</t>
  </si>
  <si>
    <t>Bank Interest Received</t>
  </si>
  <si>
    <t>Payment of Land to Brebur Ltd</t>
  </si>
  <si>
    <t>Payment to Pension Practitioner.Com</t>
  </si>
  <si>
    <t>Balance on purchase #QF00001</t>
  </si>
  <si>
    <t>Balance on purchase #QF00002</t>
  </si>
  <si>
    <t>VAT on purchase #QF00001</t>
  </si>
  <si>
    <t>VAT on purchase #QF00002</t>
  </si>
  <si>
    <t>Pension Contribution from Brebur Ltd</t>
  </si>
  <si>
    <t>Items for purchase #QF00001</t>
  </si>
  <si>
    <t>Items for purchase #QF00002</t>
  </si>
  <si>
    <t>Items for purchase #QF00003</t>
  </si>
  <si>
    <t>Payment from Brebur Ltd</t>
  </si>
  <si>
    <t>Balance on invoice #000001</t>
  </si>
  <si>
    <t>Bank Charges</t>
  </si>
  <si>
    <t>Payment to Intake Developments Limited</t>
  </si>
  <si>
    <t>Payment to Bell &amp; Buxton Solicitors</t>
  </si>
  <si>
    <t>Refund from Pension Practitioner.Com</t>
  </si>
  <si>
    <t>Pension Practitioner A/c Closure</t>
  </si>
  <si>
    <t>HMRC Vat Repayment</t>
  </si>
  <si>
    <t>Balance on purchase #QF00003</t>
  </si>
  <si>
    <t>Balance on purchase #CN00001</t>
  </si>
  <si>
    <t>Balance on purchase #CN00002</t>
  </si>
  <si>
    <t>Balance on purchase #QF00004</t>
  </si>
  <si>
    <t>VAT on invoice #000001</t>
  </si>
  <si>
    <t>SALES VAT</t>
  </si>
  <si>
    <t>VAT on purchase #QF00003</t>
  </si>
  <si>
    <t>VAT on purchase #CN00001</t>
  </si>
  <si>
    <t>VAT on purchase #CN00002</t>
  </si>
  <si>
    <t>PURCHASE VAT</t>
  </si>
  <si>
    <t>VAT on purchase #QF00004</t>
  </si>
  <si>
    <t>MANUAL ADJ VAT</t>
  </si>
  <si>
    <t>VAT Refund</t>
  </si>
  <si>
    <t>Items for invoice #000001</t>
  </si>
  <si>
    <t>Pension Income Received</t>
  </si>
  <si>
    <t>Items for purchase #QF00004</t>
  </si>
  <si>
    <t>Items for purchase #CN00001</t>
  </si>
  <si>
    <t>Items for purchase #CN00002</t>
  </si>
  <si>
    <t>Bank Charges 05/12/2016 to 05/03/2017</t>
  </si>
  <si>
    <t>Balance on credit note #CN00002</t>
  </si>
  <si>
    <t>Refund to Brebur Ltd</t>
  </si>
  <si>
    <t>Balance on invoice #000003</t>
  </si>
  <si>
    <t>Balance on invoice #000004</t>
  </si>
  <si>
    <t>Balance on invoice #000005</t>
  </si>
  <si>
    <t>Balance on invoice #000006</t>
  </si>
  <si>
    <t>Refund from Intake Developments Limited</t>
  </si>
  <si>
    <t>Credit re Brebur Ltd a/c allocated with rent payment on 01/02/18</t>
  </si>
  <si>
    <t>HMRC Vat Payment</t>
  </si>
  <si>
    <t>ICO - Data Protection Registration</t>
  </si>
  <si>
    <t>Payment to Vine Property Management LLP</t>
  </si>
  <si>
    <t>Balance on purchase #QF00008</t>
  </si>
  <si>
    <t>Balance on purchase #QF00009</t>
  </si>
  <si>
    <t>Balance on purchase #CN00003</t>
  </si>
  <si>
    <t>Balance on purchase #QF00010</t>
  </si>
  <si>
    <t>Balance on purchase #QF00011</t>
  </si>
  <si>
    <t>Balance on purchase #QF00013</t>
  </si>
  <si>
    <t>Balance on purchase #QF00012</t>
  </si>
  <si>
    <t>VAT on credit note #CN00002</t>
  </si>
  <si>
    <t>VAT on invoice #000003</t>
  </si>
  <si>
    <t>VAT on invoice #000004</t>
  </si>
  <si>
    <t>VAT on invoice #000005</t>
  </si>
  <si>
    <t>VAT on invoice #000006</t>
  </si>
  <si>
    <t>VAT on purchase #QF00008</t>
  </si>
  <si>
    <t>VAT on purchase #QF00009</t>
  </si>
  <si>
    <t>VAT on purchase #CN00003</t>
  </si>
  <si>
    <t>VAT on purchase #QF00010</t>
  </si>
  <si>
    <t>VAT on purchase #QF00011</t>
  </si>
  <si>
    <t>VAT on purchase #QF00013</t>
  </si>
  <si>
    <t>VAT on purchase #QF00012</t>
  </si>
  <si>
    <t>VAT Payment</t>
  </si>
  <si>
    <t>Items for invoice #000003</t>
  </si>
  <si>
    <t>Pension Income Received from Brebur Ltd</t>
  </si>
  <si>
    <t>Items for purchase #QF00008</t>
  </si>
  <si>
    <t>Items for purchase #CN00003</t>
  </si>
  <si>
    <t>Items on credit note #CN00002</t>
  </si>
  <si>
    <t>Items for purchase #QF00010</t>
  </si>
  <si>
    <t>Items for purchase #QF00011</t>
  </si>
  <si>
    <t>Items for purchase #QF00013</t>
  </si>
  <si>
    <t>Items for purchase #QF00012</t>
  </si>
  <si>
    <t>Items for invoice #000006</t>
  </si>
  <si>
    <t>Transer of SI 000004 to correct nominal</t>
  </si>
  <si>
    <t>Bank charges 05.06.17 - 03.09.17</t>
  </si>
  <si>
    <t>Items for purchase #QF00009</t>
  </si>
  <si>
    <t>Items for invoice #000005</t>
  </si>
  <si>
    <t>Freehold Property</t>
  </si>
  <si>
    <t>Current Account</t>
  </si>
  <si>
    <t>Creditors Control Account</t>
  </si>
  <si>
    <t>Purchase Tax Control Account</t>
  </si>
  <si>
    <t>Rent Income</t>
  </si>
  <si>
    <t>Pension Income</t>
  </si>
  <si>
    <t>Professional Fees</t>
  </si>
  <si>
    <t>Pension Fees</t>
  </si>
  <si>
    <t>Sales Tax Control Account</t>
  </si>
  <si>
    <t>Premises Expenses</t>
  </si>
  <si>
    <t>Subscriptions</t>
  </si>
  <si>
    <t>Land - 2 Acton Lane, Featherstone</t>
  </si>
  <si>
    <t>Debtors Control Account</t>
  </si>
  <si>
    <t>VAT Liability</t>
  </si>
  <si>
    <t>Manual Adjustments</t>
  </si>
  <si>
    <t>Insurance</t>
  </si>
  <si>
    <t>PENSION RETURN (06/04/16 - 05/04/17)</t>
  </si>
  <si>
    <t>PENSION RETURN (06/04/17 - 05/04/18)</t>
  </si>
  <si>
    <t>PENSION RETURN (06/04/15 - 05/04/16)</t>
  </si>
  <si>
    <t>#</t>
  </si>
  <si>
    <t>p&amp;l b/f</t>
  </si>
  <si>
    <t>Canc'd - pd by B Ltd</t>
  </si>
  <si>
    <t>Canc'd - man adj</t>
  </si>
  <si>
    <t>Charges re A/c Closure - moved to match return</t>
  </si>
  <si>
    <t>On Return - Land</t>
  </si>
  <si>
    <t>On Return - Bank</t>
  </si>
  <si>
    <t>Ignore - control a/c</t>
  </si>
  <si>
    <t>On Return - Pens Cont</t>
  </si>
  <si>
    <t>On Return - Bank Int</t>
  </si>
  <si>
    <t>Premises Expenses - these are recharged to Brebur Ltd so will contra out.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</si>
</sst>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4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14" fontId="0" fillId="4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/>
    <xf numFmtId="164" fontId="0" fillId="4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164" fontId="0" fillId="5" borderId="0" xfId="0" applyNumberFormat="1" applyFill="1"/>
    <xf numFmtId="164" fontId="0" fillId="6" borderId="0" xfId="0" applyNumberFormat="1" applyFill="1"/>
    <xf numFmtId="16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B9" sqref="B9"/>
    </sheetView>
  </sheetViews>
  <sheetFormatPr defaultRowHeight="12.75"/>
  <cols>
    <col min="2" max="2" width="10.42578125" bestFit="1" customWidth="1"/>
  </cols>
  <sheetData>
    <row r="1" spans="1:4">
      <c r="A1" t="s">
        <v>2</v>
      </c>
    </row>
    <row r="2" spans="1:4">
      <c r="B2" s="1">
        <v>42444</v>
      </c>
      <c r="C2" t="s">
        <v>0</v>
      </c>
      <c r="D2">
        <v>400000</v>
      </c>
    </row>
    <row r="3" spans="1:4">
      <c r="B3" s="1">
        <v>42465</v>
      </c>
      <c r="C3" t="s">
        <v>1</v>
      </c>
      <c r="D3">
        <v>225000</v>
      </c>
    </row>
    <row r="4" spans="1:4">
      <c r="B4" s="1"/>
    </row>
    <row r="5" spans="1:4">
      <c r="B5" s="1"/>
    </row>
    <row r="7" spans="1:4">
      <c r="A7" t="s">
        <v>3</v>
      </c>
    </row>
    <row r="8" spans="1:4">
      <c r="B8" s="1">
        <v>42517</v>
      </c>
      <c r="C8" t="s">
        <v>0</v>
      </c>
      <c r="D8">
        <v>100000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10"/>
  <sheetViews>
    <sheetView tabSelected="1" topLeftCell="A125" workbookViewId="0">
      <selection activeCell="K146" sqref="K146"/>
    </sheetView>
  </sheetViews>
  <sheetFormatPr defaultRowHeight="12.75"/>
  <cols>
    <col min="1" max="1" width="10.42578125" bestFit="1" customWidth="1"/>
    <col min="3" max="3" width="31" bestFit="1" customWidth="1"/>
    <col min="4" max="5" width="12.7109375" customWidth="1"/>
    <col min="6" max="6" width="12.28515625" customWidth="1"/>
    <col min="7" max="12" width="15.7109375" customWidth="1"/>
  </cols>
  <sheetData>
    <row r="2" spans="1:13" ht="38.25">
      <c r="A2" s="2" t="s">
        <v>4</v>
      </c>
      <c r="B2" s="3" t="s">
        <v>5</v>
      </c>
      <c r="C2" s="2" t="s">
        <v>6</v>
      </c>
      <c r="D2" s="4" t="s">
        <v>7</v>
      </c>
      <c r="E2" s="4" t="s">
        <v>8</v>
      </c>
      <c r="G2" s="25" t="s">
        <v>112</v>
      </c>
      <c r="H2" s="25"/>
      <c r="I2" s="24" t="s">
        <v>110</v>
      </c>
      <c r="J2" s="24"/>
      <c r="K2" s="26" t="s">
        <v>111</v>
      </c>
      <c r="L2" s="26"/>
      <c r="M2" s="23"/>
    </row>
    <row r="3" spans="1:13">
      <c r="A3" s="22" t="s">
        <v>94</v>
      </c>
      <c r="B3" s="3"/>
      <c r="C3" s="2"/>
      <c r="D3" s="4"/>
      <c r="E3" s="4"/>
    </row>
    <row r="4" spans="1:13">
      <c r="A4" s="11">
        <v>42725</v>
      </c>
      <c r="B4" s="12">
        <v>10</v>
      </c>
      <c r="C4" s="13" t="s">
        <v>21</v>
      </c>
      <c r="D4" s="14">
        <v>362000</v>
      </c>
      <c r="E4" s="14">
        <v>0</v>
      </c>
      <c r="F4" s="21">
        <f>F3+D4-E4</f>
        <v>362000</v>
      </c>
      <c r="G4" s="21"/>
      <c r="H4" s="21"/>
      <c r="I4" s="28">
        <f>F4</f>
        <v>362000</v>
      </c>
      <c r="J4" s="21"/>
      <c r="K4" s="21">
        <f>I4</f>
        <v>362000</v>
      </c>
      <c r="L4" s="21"/>
    </row>
    <row r="5" spans="1:13">
      <c r="A5" s="22" t="s">
        <v>105</v>
      </c>
      <c r="B5" s="19"/>
      <c r="C5" s="20"/>
      <c r="D5" s="21"/>
      <c r="E5" s="21"/>
      <c r="G5" s="21"/>
      <c r="H5" s="21"/>
      <c r="I5" s="21"/>
      <c r="J5" s="21"/>
      <c r="K5" s="21"/>
      <c r="L5" s="21"/>
    </row>
    <row r="6" spans="1:13">
      <c r="A6" s="5">
        <v>42465</v>
      </c>
      <c r="B6" s="6">
        <v>13</v>
      </c>
      <c r="C6" s="7" t="s">
        <v>9</v>
      </c>
      <c r="D6" s="8">
        <v>225000</v>
      </c>
      <c r="E6" s="8">
        <v>0</v>
      </c>
      <c r="F6" s="21">
        <f>F5+D6-E6</f>
        <v>225000</v>
      </c>
      <c r="G6" s="21">
        <f>F6</f>
        <v>225000</v>
      </c>
      <c r="H6" s="21" t="s">
        <v>118</v>
      </c>
      <c r="I6" s="21">
        <f>G6</f>
        <v>225000</v>
      </c>
      <c r="J6" s="21" t="s">
        <v>118</v>
      </c>
      <c r="K6" s="21">
        <f>I6</f>
        <v>225000</v>
      </c>
      <c r="L6" s="21"/>
    </row>
    <row r="7" spans="1:13">
      <c r="A7" s="22" t="s">
        <v>106</v>
      </c>
      <c r="B7" s="19"/>
      <c r="C7" s="20"/>
      <c r="D7" s="21"/>
      <c r="E7" s="21"/>
      <c r="G7" s="21"/>
      <c r="H7" s="21"/>
      <c r="I7" s="21"/>
      <c r="J7" s="21"/>
      <c r="K7" s="21"/>
      <c r="L7" s="21"/>
    </row>
    <row r="8" spans="1:13">
      <c r="A8" s="11">
        <v>42726</v>
      </c>
      <c r="B8" s="12">
        <v>1100</v>
      </c>
      <c r="C8" s="13" t="s">
        <v>22</v>
      </c>
      <c r="D8" s="14">
        <v>0</v>
      </c>
      <c r="E8" s="14">
        <v>46352.4</v>
      </c>
      <c r="F8" s="21">
        <f t="shared" ref="F8:F71" si="0">F7+D8-E8</f>
        <v>-46352.4</v>
      </c>
      <c r="G8" s="21"/>
      <c r="H8" s="21"/>
      <c r="I8" s="21"/>
      <c r="J8" s="21"/>
      <c r="K8" s="21"/>
      <c r="L8" s="21"/>
    </row>
    <row r="9" spans="1:13">
      <c r="A9" s="11">
        <v>42752</v>
      </c>
      <c r="B9" s="12">
        <v>1100</v>
      </c>
      <c r="C9" s="13" t="s">
        <v>23</v>
      </c>
      <c r="D9" s="14">
        <v>46352.4</v>
      </c>
      <c r="E9" s="14">
        <v>0</v>
      </c>
      <c r="F9" s="21">
        <f t="shared" si="0"/>
        <v>0</v>
      </c>
      <c r="G9" s="21"/>
      <c r="H9" s="21"/>
      <c r="I9" s="21">
        <f>F9</f>
        <v>0</v>
      </c>
      <c r="J9" s="21"/>
      <c r="K9" s="21"/>
      <c r="L9" s="21"/>
    </row>
    <row r="10" spans="1:13">
      <c r="A10" s="15">
        <v>42895</v>
      </c>
      <c r="B10" s="16">
        <v>1100</v>
      </c>
      <c r="C10" s="17" t="s">
        <v>49</v>
      </c>
      <c r="D10" s="18">
        <v>0</v>
      </c>
      <c r="E10" s="18">
        <v>261.83</v>
      </c>
      <c r="F10" s="21">
        <f t="shared" si="0"/>
        <v>-261.83</v>
      </c>
      <c r="G10" s="21"/>
      <c r="H10" s="21"/>
      <c r="I10" s="21"/>
      <c r="J10" s="21"/>
      <c r="K10" s="21"/>
      <c r="L10" s="21"/>
    </row>
    <row r="11" spans="1:13">
      <c r="A11" s="15">
        <v>42895</v>
      </c>
      <c r="B11" s="16">
        <v>1100</v>
      </c>
      <c r="C11" s="17" t="s">
        <v>50</v>
      </c>
      <c r="D11" s="18">
        <v>261.83</v>
      </c>
      <c r="E11" s="18">
        <v>0</v>
      </c>
      <c r="F11" s="21">
        <f t="shared" si="0"/>
        <v>0</v>
      </c>
      <c r="G11" s="21"/>
      <c r="H11" s="21"/>
      <c r="I11" s="21"/>
      <c r="J11" s="21"/>
      <c r="K11" s="21"/>
      <c r="L11" s="21"/>
    </row>
    <row r="12" spans="1:13">
      <c r="A12" s="15">
        <v>43117</v>
      </c>
      <c r="B12" s="16">
        <v>1100</v>
      </c>
      <c r="C12" s="17" t="s">
        <v>51</v>
      </c>
      <c r="D12" s="18">
        <v>48792</v>
      </c>
      <c r="E12" s="18">
        <v>0</v>
      </c>
      <c r="F12" s="21">
        <f t="shared" si="0"/>
        <v>48792</v>
      </c>
      <c r="G12" s="21"/>
      <c r="H12" s="21"/>
      <c r="I12" s="21"/>
      <c r="J12" s="21"/>
      <c r="K12" s="21"/>
      <c r="L12" s="21"/>
    </row>
    <row r="13" spans="1:13">
      <c r="A13" s="15">
        <v>43132</v>
      </c>
      <c r="B13" s="16">
        <v>1100</v>
      </c>
      <c r="C13" s="17" t="s">
        <v>22</v>
      </c>
      <c r="D13" s="18">
        <v>0</v>
      </c>
      <c r="E13" s="18">
        <v>48792</v>
      </c>
      <c r="F13" s="21">
        <f t="shared" si="0"/>
        <v>0</v>
      </c>
      <c r="G13" s="21"/>
      <c r="H13" s="21"/>
      <c r="I13" s="21"/>
      <c r="J13" s="21"/>
      <c r="K13" s="21">
        <f>F13</f>
        <v>0</v>
      </c>
      <c r="L13" s="21"/>
    </row>
    <row r="14" spans="1:13">
      <c r="A14" s="1">
        <v>43228</v>
      </c>
      <c r="B14" s="9">
        <v>1100</v>
      </c>
      <c r="C14" t="s">
        <v>52</v>
      </c>
      <c r="D14" s="10">
        <v>1480.73</v>
      </c>
      <c r="E14" s="10">
        <v>0</v>
      </c>
      <c r="F14" s="21">
        <f t="shared" si="0"/>
        <v>1480.73</v>
      </c>
      <c r="G14" s="21"/>
      <c r="H14" s="21"/>
      <c r="I14" s="21"/>
      <c r="J14" s="21"/>
      <c r="K14" s="21"/>
      <c r="L14" s="21"/>
    </row>
    <row r="15" spans="1:13">
      <c r="A15" s="1">
        <v>43228</v>
      </c>
      <c r="B15" s="9">
        <v>1100</v>
      </c>
      <c r="C15" t="s">
        <v>53</v>
      </c>
      <c r="D15" s="10">
        <v>425.62</v>
      </c>
      <c r="E15" s="10">
        <v>0</v>
      </c>
      <c r="F15" s="21">
        <f t="shared" si="0"/>
        <v>1906.35</v>
      </c>
      <c r="G15" s="21"/>
      <c r="H15" s="21"/>
      <c r="I15" s="21"/>
      <c r="J15" s="21"/>
      <c r="K15" s="21"/>
      <c r="L15" s="21"/>
    </row>
    <row r="16" spans="1:13">
      <c r="A16" s="1">
        <v>43228</v>
      </c>
      <c r="B16" s="9">
        <v>1100</v>
      </c>
      <c r="C16" t="s">
        <v>54</v>
      </c>
      <c r="D16" s="10">
        <v>590.24</v>
      </c>
      <c r="E16" s="10">
        <v>0</v>
      </c>
      <c r="F16" s="21">
        <f t="shared" si="0"/>
        <v>2496.59</v>
      </c>
      <c r="G16" s="21"/>
      <c r="H16" s="21"/>
      <c r="I16" s="21"/>
      <c r="J16" s="21"/>
      <c r="K16" s="21"/>
      <c r="L16" s="21"/>
    </row>
    <row r="17" spans="1:12">
      <c r="A17" s="1">
        <v>43228</v>
      </c>
      <c r="B17" s="9">
        <v>1100</v>
      </c>
      <c r="C17" t="s">
        <v>22</v>
      </c>
      <c r="D17" s="10">
        <v>0</v>
      </c>
      <c r="E17" s="10">
        <v>2496.59</v>
      </c>
      <c r="F17" s="21">
        <f t="shared" si="0"/>
        <v>0</v>
      </c>
      <c r="G17" s="21"/>
      <c r="H17" s="21"/>
      <c r="I17" s="21"/>
      <c r="J17" s="21"/>
      <c r="K17" s="21"/>
      <c r="L17" s="21"/>
    </row>
    <row r="18" spans="1:12">
      <c r="A18" s="22" t="s">
        <v>95</v>
      </c>
      <c r="B18" s="9"/>
      <c r="D18" s="10"/>
      <c r="E18" s="10"/>
      <c r="G18" s="21"/>
      <c r="H18" s="21"/>
      <c r="I18" s="21"/>
      <c r="J18" s="21"/>
      <c r="K18" s="21"/>
      <c r="L18" s="21"/>
    </row>
    <row r="19" spans="1:12">
      <c r="A19" s="5">
        <v>42444</v>
      </c>
      <c r="B19" s="6">
        <v>1200</v>
      </c>
      <c r="C19" s="7" t="s">
        <v>10</v>
      </c>
      <c r="D19" s="8">
        <v>100000</v>
      </c>
      <c r="E19" s="8">
        <v>0</v>
      </c>
      <c r="F19" s="21">
        <f t="shared" si="0"/>
        <v>100000</v>
      </c>
      <c r="G19" s="21"/>
      <c r="H19" s="21"/>
      <c r="I19" s="21"/>
      <c r="J19" s="21"/>
      <c r="K19" s="21"/>
      <c r="L19" s="21"/>
    </row>
    <row r="20" spans="1:12">
      <c r="A20" s="5">
        <v>42444</v>
      </c>
      <c r="B20" s="6">
        <v>1200</v>
      </c>
      <c r="C20" s="7" t="s">
        <v>10</v>
      </c>
      <c r="D20" s="8">
        <v>100000</v>
      </c>
      <c r="E20" s="8">
        <v>0</v>
      </c>
      <c r="F20" s="21">
        <f t="shared" si="0"/>
        <v>200000</v>
      </c>
      <c r="G20" s="21"/>
      <c r="H20" s="21"/>
      <c r="I20" s="21"/>
      <c r="J20" s="21"/>
      <c r="K20" s="21"/>
      <c r="L20" s="21"/>
    </row>
    <row r="21" spans="1:12">
      <c r="A21" s="5">
        <v>42444</v>
      </c>
      <c r="B21" s="6">
        <v>1200</v>
      </c>
      <c r="C21" s="7" t="s">
        <v>10</v>
      </c>
      <c r="D21" s="8">
        <v>100000</v>
      </c>
      <c r="E21" s="8">
        <v>0</v>
      </c>
      <c r="F21" s="21">
        <f t="shared" si="0"/>
        <v>300000</v>
      </c>
      <c r="G21" s="21"/>
      <c r="H21" s="21"/>
      <c r="I21" s="21"/>
      <c r="J21" s="21"/>
      <c r="K21" s="21"/>
      <c r="L21" s="21"/>
    </row>
    <row r="22" spans="1:12">
      <c r="A22" s="5">
        <v>42444</v>
      </c>
      <c r="B22" s="6">
        <v>1200</v>
      </c>
      <c r="C22" s="7" t="s">
        <v>10</v>
      </c>
      <c r="D22" s="8">
        <v>100000</v>
      </c>
      <c r="E22" s="8">
        <v>0</v>
      </c>
      <c r="F22" s="21">
        <f t="shared" si="0"/>
        <v>400000</v>
      </c>
      <c r="G22" s="21"/>
      <c r="H22" s="21"/>
      <c r="I22" s="21"/>
      <c r="J22" s="21"/>
      <c r="K22" s="21"/>
      <c r="L22" s="21"/>
    </row>
    <row r="23" spans="1:12">
      <c r="A23" s="5">
        <v>42460</v>
      </c>
      <c r="B23" s="6">
        <v>1200</v>
      </c>
      <c r="C23" s="7" t="s">
        <v>11</v>
      </c>
      <c r="D23" s="8">
        <v>46.58</v>
      </c>
      <c r="E23" s="8">
        <v>0</v>
      </c>
      <c r="F23" s="21">
        <f t="shared" si="0"/>
        <v>400046.58</v>
      </c>
      <c r="G23" s="21"/>
      <c r="H23" s="21"/>
      <c r="I23" s="21"/>
      <c r="J23" s="21"/>
      <c r="K23" s="21"/>
      <c r="L23" s="21"/>
    </row>
    <row r="24" spans="1:12">
      <c r="A24" s="5">
        <v>42465</v>
      </c>
      <c r="B24" s="6">
        <v>1200</v>
      </c>
      <c r="C24" s="7" t="s">
        <v>12</v>
      </c>
      <c r="D24" s="8">
        <v>0</v>
      </c>
      <c r="E24" s="8">
        <v>225000</v>
      </c>
      <c r="F24" s="21">
        <f t="shared" si="0"/>
        <v>175046.58000000002</v>
      </c>
      <c r="G24" s="21">
        <f>F24</f>
        <v>175046.58000000002</v>
      </c>
      <c r="H24" s="21" t="s">
        <v>119</v>
      </c>
      <c r="I24" s="21"/>
      <c r="J24" s="21"/>
      <c r="K24" s="21"/>
      <c r="L24" s="21"/>
    </row>
    <row r="25" spans="1:12">
      <c r="A25" s="11">
        <v>42489</v>
      </c>
      <c r="B25" s="12">
        <v>1200</v>
      </c>
      <c r="C25" s="13" t="s">
        <v>11</v>
      </c>
      <c r="D25" s="14">
        <v>42.13</v>
      </c>
      <c r="E25" s="14">
        <v>0</v>
      </c>
      <c r="F25" s="21">
        <f t="shared" si="0"/>
        <v>175088.71000000002</v>
      </c>
      <c r="G25" s="21"/>
      <c r="H25" s="21"/>
      <c r="I25" s="21"/>
      <c r="J25" s="21"/>
      <c r="K25" s="21"/>
      <c r="L25" s="21"/>
    </row>
    <row r="26" spans="1:12">
      <c r="A26" s="11">
        <v>42495</v>
      </c>
      <c r="B26" s="12">
        <v>1200</v>
      </c>
      <c r="C26" s="13" t="s">
        <v>13</v>
      </c>
      <c r="D26" s="14">
        <v>0</v>
      </c>
      <c r="E26" s="14">
        <v>2760</v>
      </c>
      <c r="F26" s="21">
        <f t="shared" si="0"/>
        <v>172328.71000000002</v>
      </c>
      <c r="G26" s="21"/>
      <c r="H26" s="21"/>
      <c r="I26" s="21"/>
      <c r="J26" s="21"/>
      <c r="K26" s="21"/>
      <c r="L26" s="21"/>
    </row>
    <row r="27" spans="1:12">
      <c r="A27" s="11">
        <v>42495</v>
      </c>
      <c r="B27" s="12">
        <v>1200</v>
      </c>
      <c r="C27" s="13" t="s">
        <v>13</v>
      </c>
      <c r="D27" s="14">
        <v>0</v>
      </c>
      <c r="E27" s="14">
        <v>2760</v>
      </c>
      <c r="F27" s="21">
        <f t="shared" si="0"/>
        <v>169568.71000000002</v>
      </c>
      <c r="G27" s="21"/>
      <c r="H27" s="21"/>
      <c r="I27" s="21"/>
      <c r="J27" s="21"/>
      <c r="K27" s="21"/>
      <c r="L27" s="21"/>
    </row>
    <row r="28" spans="1:12">
      <c r="A28" s="11">
        <v>42517</v>
      </c>
      <c r="B28" s="12">
        <v>1200</v>
      </c>
      <c r="C28" s="13" t="s">
        <v>10</v>
      </c>
      <c r="D28" s="14">
        <v>100000</v>
      </c>
      <c r="E28" s="14">
        <v>0</v>
      </c>
      <c r="F28" s="21">
        <f t="shared" si="0"/>
        <v>269568.71000000002</v>
      </c>
      <c r="G28" s="21"/>
      <c r="H28" s="21"/>
      <c r="I28" s="21"/>
      <c r="J28" s="21"/>
      <c r="K28" s="21"/>
      <c r="L28" s="21"/>
    </row>
    <row r="29" spans="1:12">
      <c r="A29" s="11">
        <v>42521</v>
      </c>
      <c r="B29" s="12">
        <v>1200</v>
      </c>
      <c r="C29" s="13" t="s">
        <v>11</v>
      </c>
      <c r="D29" s="14">
        <v>39.58</v>
      </c>
      <c r="E29" s="14">
        <v>0</v>
      </c>
      <c r="F29" s="21">
        <f t="shared" si="0"/>
        <v>269608.29000000004</v>
      </c>
      <c r="G29" s="21"/>
      <c r="H29" s="21"/>
      <c r="I29" s="21"/>
      <c r="J29" s="21"/>
      <c r="K29" s="21"/>
      <c r="L29" s="21"/>
    </row>
    <row r="30" spans="1:12">
      <c r="A30" s="11">
        <v>42551</v>
      </c>
      <c r="B30" s="12">
        <v>1200</v>
      </c>
      <c r="C30" s="13" t="s">
        <v>11</v>
      </c>
      <c r="D30" s="14">
        <v>55.4</v>
      </c>
      <c r="E30" s="14">
        <v>0</v>
      </c>
      <c r="F30" s="21">
        <f t="shared" si="0"/>
        <v>269663.69000000006</v>
      </c>
      <c r="G30" s="21"/>
      <c r="H30" s="21"/>
      <c r="I30" s="21"/>
      <c r="J30" s="21"/>
      <c r="K30" s="21"/>
      <c r="L30" s="21"/>
    </row>
    <row r="31" spans="1:12">
      <c r="A31" s="11">
        <v>42580</v>
      </c>
      <c r="B31" s="12">
        <v>1200</v>
      </c>
      <c r="C31" s="13" t="s">
        <v>11</v>
      </c>
      <c r="D31" s="14">
        <v>57.26</v>
      </c>
      <c r="E31" s="14">
        <v>0</v>
      </c>
      <c r="F31" s="21">
        <f t="shared" si="0"/>
        <v>269720.95000000007</v>
      </c>
      <c r="G31" s="21"/>
      <c r="H31" s="21"/>
      <c r="I31" s="21"/>
      <c r="J31" s="21"/>
      <c r="K31" s="21"/>
      <c r="L31" s="21"/>
    </row>
    <row r="32" spans="1:12">
      <c r="A32" s="11">
        <v>42613</v>
      </c>
      <c r="B32" s="12">
        <v>1200</v>
      </c>
      <c r="C32" s="13" t="s">
        <v>11</v>
      </c>
      <c r="D32" s="14">
        <v>34.36</v>
      </c>
      <c r="E32" s="14">
        <v>0</v>
      </c>
      <c r="F32" s="21">
        <f t="shared" si="0"/>
        <v>269755.31000000006</v>
      </c>
      <c r="G32" s="21"/>
      <c r="H32" s="21"/>
      <c r="I32" s="21"/>
      <c r="J32" s="21"/>
      <c r="K32" s="21"/>
      <c r="L32" s="21"/>
    </row>
    <row r="33" spans="1:12">
      <c r="A33" s="11">
        <v>42643</v>
      </c>
      <c r="B33" s="12">
        <v>1200</v>
      </c>
      <c r="C33" s="13" t="s">
        <v>11</v>
      </c>
      <c r="D33" s="14">
        <v>33.26</v>
      </c>
      <c r="E33" s="14">
        <v>0</v>
      </c>
      <c r="F33" s="21">
        <f t="shared" si="0"/>
        <v>269788.57000000007</v>
      </c>
      <c r="G33" s="21"/>
      <c r="H33" s="21"/>
      <c r="I33" s="21"/>
      <c r="J33" s="21"/>
      <c r="K33" s="21"/>
      <c r="L33" s="21"/>
    </row>
    <row r="34" spans="1:12">
      <c r="A34" s="11">
        <v>42674</v>
      </c>
      <c r="B34" s="12">
        <v>1200</v>
      </c>
      <c r="C34" s="13" t="s">
        <v>11</v>
      </c>
      <c r="D34" s="14">
        <v>27.34</v>
      </c>
      <c r="E34" s="14">
        <v>0</v>
      </c>
      <c r="F34" s="21">
        <f t="shared" si="0"/>
        <v>269815.91000000009</v>
      </c>
      <c r="G34" s="21"/>
      <c r="H34" s="21"/>
      <c r="I34" s="21"/>
      <c r="J34" s="21"/>
      <c r="K34" s="21"/>
      <c r="L34" s="21"/>
    </row>
    <row r="35" spans="1:12">
      <c r="A35" s="11">
        <v>42705</v>
      </c>
      <c r="B35" s="12">
        <v>1200</v>
      </c>
      <c r="C35" s="13" t="s">
        <v>11</v>
      </c>
      <c r="D35" s="14">
        <v>22.18</v>
      </c>
      <c r="E35" s="14">
        <v>0</v>
      </c>
      <c r="F35" s="21">
        <f t="shared" si="0"/>
        <v>269838.09000000008</v>
      </c>
      <c r="G35" s="21"/>
      <c r="H35" s="21"/>
      <c r="I35" s="21"/>
      <c r="J35" s="21"/>
      <c r="K35" s="21"/>
      <c r="L35" s="21"/>
    </row>
    <row r="36" spans="1:12">
      <c r="A36" s="11">
        <v>42716</v>
      </c>
      <c r="B36" s="12">
        <v>1200</v>
      </c>
      <c r="C36" s="13" t="s">
        <v>24</v>
      </c>
      <c r="D36" s="14">
        <v>0</v>
      </c>
      <c r="E36" s="14">
        <v>25</v>
      </c>
      <c r="F36" s="21">
        <f t="shared" si="0"/>
        <v>269813.09000000008</v>
      </c>
      <c r="G36" s="21"/>
      <c r="H36" s="21"/>
      <c r="I36" s="21"/>
      <c r="J36" s="21"/>
      <c r="K36" s="21"/>
      <c r="L36" s="21"/>
    </row>
    <row r="37" spans="1:12">
      <c r="A37" s="11">
        <v>42726</v>
      </c>
      <c r="B37" s="12">
        <v>1200</v>
      </c>
      <c r="C37" s="13" t="s">
        <v>10</v>
      </c>
      <c r="D37" s="14">
        <v>133647.6</v>
      </c>
      <c r="E37" s="14">
        <v>0</v>
      </c>
      <c r="F37" s="21">
        <f t="shared" si="0"/>
        <v>403460.69000000006</v>
      </c>
      <c r="G37" s="21"/>
      <c r="H37" s="21"/>
      <c r="I37" s="21"/>
      <c r="J37" s="21"/>
      <c r="K37" s="21"/>
      <c r="L37" s="21"/>
    </row>
    <row r="38" spans="1:12">
      <c r="A38" s="11">
        <v>42726</v>
      </c>
      <c r="B38" s="12">
        <v>1200</v>
      </c>
      <c r="C38" s="13" t="s">
        <v>22</v>
      </c>
      <c r="D38" s="14">
        <v>46352.4</v>
      </c>
      <c r="E38" s="14">
        <v>0</v>
      </c>
      <c r="F38" s="21">
        <f t="shared" si="0"/>
        <v>449813.09000000008</v>
      </c>
      <c r="G38" s="21"/>
      <c r="H38" s="21"/>
      <c r="I38" s="21"/>
      <c r="J38" s="21"/>
      <c r="K38" s="21"/>
      <c r="L38" s="21"/>
    </row>
    <row r="39" spans="1:12">
      <c r="A39" s="11">
        <v>42726</v>
      </c>
      <c r="B39" s="12">
        <v>1200</v>
      </c>
      <c r="C39" s="13" t="s">
        <v>25</v>
      </c>
      <c r="D39" s="14">
        <v>0</v>
      </c>
      <c r="E39" s="14">
        <v>434400</v>
      </c>
      <c r="F39" s="21">
        <f t="shared" si="0"/>
        <v>15413.090000000084</v>
      </c>
      <c r="G39" s="21"/>
      <c r="H39" s="21"/>
      <c r="I39" s="21"/>
      <c r="J39" s="21"/>
      <c r="K39" s="21"/>
      <c r="L39" s="21"/>
    </row>
    <row r="40" spans="1:12">
      <c r="A40" s="11">
        <v>42726</v>
      </c>
      <c r="B40" s="12">
        <v>1200</v>
      </c>
      <c r="C40" s="13" t="s">
        <v>26</v>
      </c>
      <c r="D40" s="14">
        <v>0</v>
      </c>
      <c r="E40" s="14">
        <v>13102.14</v>
      </c>
      <c r="F40" s="21">
        <f t="shared" si="0"/>
        <v>2310.9500000000844</v>
      </c>
      <c r="G40" s="21"/>
      <c r="H40" s="21"/>
      <c r="I40" s="21"/>
      <c r="J40" s="21"/>
      <c r="K40" s="21"/>
      <c r="L40" s="21"/>
    </row>
    <row r="41" spans="1:12">
      <c r="A41" s="11">
        <v>42738</v>
      </c>
      <c r="B41" s="12">
        <v>1200</v>
      </c>
      <c r="C41" s="13" t="s">
        <v>27</v>
      </c>
      <c r="D41" s="14">
        <v>2760</v>
      </c>
      <c r="E41" s="14">
        <v>0</v>
      </c>
      <c r="F41" s="21">
        <f t="shared" si="0"/>
        <v>5070.9500000000844</v>
      </c>
      <c r="G41" s="21"/>
      <c r="H41" s="21"/>
      <c r="I41" s="21"/>
      <c r="J41" s="21"/>
      <c r="K41" s="21"/>
      <c r="L41" s="21"/>
    </row>
    <row r="42" spans="1:12">
      <c r="A42" s="11">
        <v>42738</v>
      </c>
      <c r="B42" s="12">
        <v>1200</v>
      </c>
      <c r="C42" s="13" t="s">
        <v>27</v>
      </c>
      <c r="D42" s="14">
        <v>2760</v>
      </c>
      <c r="E42" s="14">
        <v>0</v>
      </c>
      <c r="F42" s="21">
        <f t="shared" si="0"/>
        <v>7830.9500000000844</v>
      </c>
      <c r="G42" s="21"/>
      <c r="H42" s="21"/>
      <c r="I42" s="21"/>
      <c r="J42" s="21"/>
      <c r="K42" s="21"/>
      <c r="L42" s="21"/>
    </row>
    <row r="43" spans="1:12">
      <c r="A43" s="11">
        <v>42747</v>
      </c>
      <c r="B43" s="12">
        <v>1200</v>
      </c>
      <c r="C43" s="13" t="s">
        <v>28</v>
      </c>
      <c r="D43" s="14">
        <v>8.1300000000000008</v>
      </c>
      <c r="E43" s="14">
        <v>0</v>
      </c>
      <c r="F43" s="21">
        <f t="shared" si="0"/>
        <v>7839.0800000000845</v>
      </c>
      <c r="G43" s="21"/>
      <c r="H43" s="21"/>
      <c r="I43" s="21"/>
      <c r="J43" s="21"/>
      <c r="K43" s="21"/>
      <c r="L43" s="21"/>
    </row>
    <row r="44" spans="1:12">
      <c r="A44" s="11">
        <v>42822</v>
      </c>
      <c r="B44" s="12">
        <v>1200</v>
      </c>
      <c r="C44" s="13" t="s">
        <v>24</v>
      </c>
      <c r="D44" s="14">
        <v>0</v>
      </c>
      <c r="E44" s="14">
        <v>1.1399999999999999</v>
      </c>
      <c r="F44" s="21">
        <f t="shared" si="0"/>
        <v>7837.9400000000842</v>
      </c>
      <c r="G44" s="21"/>
      <c r="H44" s="21"/>
      <c r="I44" s="21">
        <f>F44</f>
        <v>7837.9400000000842</v>
      </c>
      <c r="J44" s="21" t="s">
        <v>119</v>
      </c>
      <c r="K44" s="21"/>
      <c r="L44" s="21"/>
    </row>
    <row r="45" spans="1:12">
      <c r="A45" s="15">
        <v>42836</v>
      </c>
      <c r="B45" s="16">
        <v>1200</v>
      </c>
      <c r="C45" s="17" t="s">
        <v>29</v>
      </c>
      <c r="D45" s="18">
        <v>64989.599999999999</v>
      </c>
      <c r="E45" s="18">
        <v>0</v>
      </c>
      <c r="F45" s="21">
        <f t="shared" si="0"/>
        <v>72827.540000000081</v>
      </c>
      <c r="G45" s="21"/>
      <c r="H45" s="21"/>
      <c r="I45" s="21"/>
      <c r="J45" s="21"/>
      <c r="K45" s="21"/>
      <c r="L45" s="21"/>
    </row>
    <row r="46" spans="1:12">
      <c r="A46" s="15">
        <v>42885</v>
      </c>
      <c r="B46" s="16">
        <v>1200</v>
      </c>
      <c r="C46" s="17" t="s">
        <v>10</v>
      </c>
      <c r="D46" s="18">
        <v>366352.4</v>
      </c>
      <c r="E46" s="18">
        <v>0</v>
      </c>
      <c r="F46" s="21">
        <f t="shared" si="0"/>
        <v>439179.94000000012</v>
      </c>
      <c r="G46" s="21"/>
      <c r="H46" s="21"/>
      <c r="I46" s="21"/>
      <c r="J46" s="21"/>
      <c r="K46" s="21"/>
      <c r="L46" s="21"/>
    </row>
    <row r="47" spans="1:12">
      <c r="A47" s="15">
        <v>42894</v>
      </c>
      <c r="B47" s="16">
        <v>1200</v>
      </c>
      <c r="C47" s="17" t="s">
        <v>55</v>
      </c>
      <c r="D47" s="18">
        <v>261.83</v>
      </c>
      <c r="E47" s="18">
        <v>0</v>
      </c>
      <c r="F47" s="21">
        <f t="shared" si="0"/>
        <v>439441.77000000014</v>
      </c>
      <c r="G47" s="21"/>
      <c r="H47" s="21"/>
      <c r="I47" s="21"/>
      <c r="J47" s="21"/>
      <c r="K47" s="21"/>
      <c r="L47" s="21"/>
    </row>
    <row r="48" spans="1:12">
      <c r="A48" s="15">
        <v>42895</v>
      </c>
      <c r="B48" s="16">
        <v>1200</v>
      </c>
      <c r="C48" s="17" t="s">
        <v>26</v>
      </c>
      <c r="D48" s="18">
        <v>0</v>
      </c>
      <c r="E48" s="18">
        <v>700</v>
      </c>
      <c r="F48" s="21">
        <f t="shared" si="0"/>
        <v>438741.77000000014</v>
      </c>
      <c r="G48" s="21"/>
      <c r="H48" s="21"/>
      <c r="I48" s="21"/>
      <c r="J48" s="21"/>
      <c r="K48" s="21"/>
      <c r="L48" s="21"/>
    </row>
    <row r="49" spans="1:12">
      <c r="A49" s="15">
        <v>43004</v>
      </c>
      <c r="B49" s="16">
        <v>1200</v>
      </c>
      <c r="C49" s="17" t="s">
        <v>24</v>
      </c>
      <c r="D49" s="18">
        <v>0</v>
      </c>
      <c r="E49" s="18">
        <v>1.1499999999999999</v>
      </c>
      <c r="F49" s="21">
        <f t="shared" si="0"/>
        <v>438740.62000000011</v>
      </c>
      <c r="G49" s="21"/>
      <c r="H49" s="21"/>
      <c r="I49" s="21"/>
      <c r="J49" s="21"/>
      <c r="K49" s="21"/>
      <c r="L49" s="21"/>
    </row>
    <row r="50" spans="1:12">
      <c r="A50" s="15">
        <v>43132</v>
      </c>
      <c r="B50" s="16">
        <v>1200</v>
      </c>
      <c r="C50" s="17" t="s">
        <v>56</v>
      </c>
      <c r="D50" s="18">
        <v>0</v>
      </c>
      <c r="E50" s="18">
        <v>261.83</v>
      </c>
      <c r="F50" s="21">
        <f t="shared" si="0"/>
        <v>438478.7900000001</v>
      </c>
      <c r="G50" s="21"/>
      <c r="H50" s="21"/>
      <c r="I50" s="21"/>
      <c r="J50" s="21"/>
      <c r="K50" s="21"/>
      <c r="L50" s="21"/>
    </row>
    <row r="51" spans="1:12">
      <c r="A51" s="15">
        <v>43132</v>
      </c>
      <c r="B51" s="16">
        <v>1200</v>
      </c>
      <c r="C51" s="17" t="s">
        <v>22</v>
      </c>
      <c r="D51" s="18">
        <v>48792</v>
      </c>
      <c r="E51" s="18">
        <v>0</v>
      </c>
      <c r="F51" s="21">
        <f t="shared" si="0"/>
        <v>487270.7900000001</v>
      </c>
      <c r="G51" s="21"/>
      <c r="H51" s="21"/>
      <c r="I51" s="21"/>
      <c r="J51" s="21"/>
      <c r="K51" s="21"/>
      <c r="L51" s="21"/>
    </row>
    <row r="52" spans="1:12">
      <c r="A52" s="15">
        <v>43171</v>
      </c>
      <c r="B52" s="16">
        <v>1200</v>
      </c>
      <c r="C52" s="17" t="s">
        <v>57</v>
      </c>
      <c r="D52" s="18">
        <v>0</v>
      </c>
      <c r="E52" s="18">
        <v>8132</v>
      </c>
      <c r="F52" s="21">
        <f t="shared" si="0"/>
        <v>479138.7900000001</v>
      </c>
      <c r="G52" s="21"/>
      <c r="H52" s="21"/>
      <c r="I52" s="21"/>
      <c r="J52" s="21"/>
      <c r="K52" s="21"/>
      <c r="L52" s="21"/>
    </row>
    <row r="53" spans="1:12">
      <c r="A53" s="15">
        <v>43188</v>
      </c>
      <c r="B53" s="16">
        <v>1200</v>
      </c>
      <c r="C53" s="17" t="s">
        <v>10</v>
      </c>
      <c r="D53" s="18">
        <v>1</v>
      </c>
      <c r="E53" s="18">
        <v>0</v>
      </c>
      <c r="F53" s="21">
        <f t="shared" si="0"/>
        <v>479139.7900000001</v>
      </c>
      <c r="G53" s="21"/>
      <c r="H53" s="21"/>
      <c r="I53" s="21"/>
      <c r="J53" s="21"/>
      <c r="K53" s="21"/>
      <c r="L53" s="21"/>
    </row>
    <row r="54" spans="1:12">
      <c r="A54" s="15">
        <v>43193</v>
      </c>
      <c r="B54" s="16">
        <v>1200</v>
      </c>
      <c r="C54" s="17" t="s">
        <v>58</v>
      </c>
      <c r="D54" s="18">
        <v>0</v>
      </c>
      <c r="E54" s="18">
        <v>35</v>
      </c>
      <c r="F54" s="21">
        <f t="shared" si="0"/>
        <v>479104.7900000001</v>
      </c>
      <c r="G54" s="21"/>
      <c r="H54" s="21"/>
      <c r="I54" s="21"/>
      <c r="J54" s="21"/>
      <c r="K54" s="21">
        <f>F54</f>
        <v>479104.7900000001</v>
      </c>
      <c r="L54" s="21"/>
    </row>
    <row r="55" spans="1:12">
      <c r="A55" s="1">
        <v>43228</v>
      </c>
      <c r="B55" s="9">
        <v>1200</v>
      </c>
      <c r="C55" t="s">
        <v>22</v>
      </c>
      <c r="D55" s="10">
        <v>2496.59</v>
      </c>
      <c r="E55" s="10">
        <v>0</v>
      </c>
      <c r="F55" s="21">
        <f t="shared" si="0"/>
        <v>481601.38000000012</v>
      </c>
      <c r="G55" s="21"/>
      <c r="H55" s="21"/>
      <c r="I55" s="21"/>
      <c r="J55" s="21"/>
      <c r="K55" s="21"/>
      <c r="L55" s="21"/>
    </row>
    <row r="56" spans="1:12">
      <c r="A56" s="1">
        <v>43235</v>
      </c>
      <c r="B56" s="9">
        <v>1200</v>
      </c>
      <c r="C56" t="s">
        <v>10</v>
      </c>
      <c r="D56" s="10">
        <v>250000</v>
      </c>
      <c r="E56" s="10">
        <v>0</v>
      </c>
      <c r="F56" s="21">
        <f t="shared" si="0"/>
        <v>731601.38000000012</v>
      </c>
      <c r="G56" s="21"/>
      <c r="H56" s="21"/>
      <c r="I56" s="21"/>
      <c r="J56" s="21"/>
      <c r="K56" s="21"/>
      <c r="L56" s="21"/>
    </row>
    <row r="57" spans="1:12">
      <c r="A57" s="1">
        <v>43235</v>
      </c>
      <c r="B57" s="9">
        <v>1200</v>
      </c>
      <c r="C57" t="s">
        <v>10</v>
      </c>
      <c r="D57" s="10">
        <v>250000</v>
      </c>
      <c r="E57" s="10">
        <v>0</v>
      </c>
      <c r="F57" s="21">
        <f t="shared" si="0"/>
        <v>981601.38000000012</v>
      </c>
      <c r="G57" s="21"/>
      <c r="H57" s="21"/>
      <c r="I57" s="21"/>
      <c r="J57" s="21"/>
      <c r="K57" s="21"/>
      <c r="L57" s="21"/>
    </row>
    <row r="58" spans="1:12">
      <c r="A58" s="1">
        <v>43235</v>
      </c>
      <c r="B58" s="9">
        <v>1200</v>
      </c>
      <c r="C58" t="s">
        <v>59</v>
      </c>
      <c r="D58" s="10">
        <v>0</v>
      </c>
      <c r="E58" s="10">
        <v>2496.59</v>
      </c>
      <c r="F58" s="21">
        <f t="shared" si="0"/>
        <v>979104.79000000015</v>
      </c>
      <c r="G58" s="21"/>
      <c r="H58" s="21"/>
      <c r="I58" s="21"/>
      <c r="J58" s="21"/>
      <c r="K58" s="21"/>
      <c r="L58" s="21"/>
    </row>
    <row r="59" spans="1:12">
      <c r="A59" s="22" t="s">
        <v>96</v>
      </c>
      <c r="B59" s="19"/>
      <c r="C59" s="20"/>
      <c r="D59" s="21"/>
      <c r="E59" s="21"/>
      <c r="G59" s="21"/>
      <c r="H59" s="21"/>
      <c r="I59" s="21"/>
      <c r="J59" s="21"/>
      <c r="K59" s="21"/>
      <c r="L59" s="21"/>
    </row>
    <row r="60" spans="1:12">
      <c r="A60" s="5">
        <v>42403</v>
      </c>
      <c r="B60" s="6">
        <v>2100</v>
      </c>
      <c r="C60" s="7" t="s">
        <v>14</v>
      </c>
      <c r="D60" s="8">
        <v>0</v>
      </c>
      <c r="E60" s="8">
        <v>2760</v>
      </c>
      <c r="F60" s="21">
        <f t="shared" si="0"/>
        <v>-2760</v>
      </c>
      <c r="G60" s="21"/>
      <c r="H60" s="21"/>
      <c r="I60" s="21"/>
      <c r="J60" s="21"/>
      <c r="K60" s="21"/>
      <c r="L60" s="21"/>
    </row>
    <row r="61" spans="1:12">
      <c r="A61" s="5">
        <v>42403</v>
      </c>
      <c r="B61" s="6">
        <v>2100</v>
      </c>
      <c r="C61" s="7" t="s">
        <v>15</v>
      </c>
      <c r="D61" s="8">
        <v>0</v>
      </c>
      <c r="E61" s="8">
        <v>2760</v>
      </c>
      <c r="F61" s="21">
        <f t="shared" si="0"/>
        <v>-5520</v>
      </c>
      <c r="G61" s="21">
        <f>F61</f>
        <v>-5520</v>
      </c>
      <c r="H61" s="21" t="s">
        <v>115</v>
      </c>
      <c r="I61" s="21"/>
      <c r="J61" s="21"/>
      <c r="K61" s="21"/>
      <c r="L61" s="21"/>
    </row>
    <row r="62" spans="1:12">
      <c r="A62" s="11">
        <v>42495</v>
      </c>
      <c r="B62" s="12">
        <v>2100</v>
      </c>
      <c r="C62" s="13" t="s">
        <v>13</v>
      </c>
      <c r="D62" s="14">
        <v>2760</v>
      </c>
      <c r="E62" s="14">
        <v>0</v>
      </c>
      <c r="F62" s="21">
        <f t="shared" si="0"/>
        <v>-2760</v>
      </c>
      <c r="G62" s="21"/>
      <c r="H62" s="21"/>
      <c r="I62" s="21"/>
      <c r="J62" s="21"/>
      <c r="K62" s="21"/>
      <c r="L62" s="21"/>
    </row>
    <row r="63" spans="1:12">
      <c r="A63" s="11">
        <v>42495</v>
      </c>
      <c r="B63" s="12">
        <v>2100</v>
      </c>
      <c r="C63" s="13" t="s">
        <v>13</v>
      </c>
      <c r="D63" s="14">
        <v>2760</v>
      </c>
      <c r="E63" s="14">
        <v>0</v>
      </c>
      <c r="F63" s="21">
        <f t="shared" si="0"/>
        <v>0</v>
      </c>
      <c r="G63" s="21"/>
      <c r="H63" s="21"/>
      <c r="I63" s="21"/>
      <c r="J63" s="21"/>
      <c r="K63" s="21"/>
      <c r="L63" s="21"/>
    </row>
    <row r="64" spans="1:12">
      <c r="A64" s="11">
        <v>42725</v>
      </c>
      <c r="B64" s="12">
        <v>2100</v>
      </c>
      <c r="C64" s="13" t="s">
        <v>30</v>
      </c>
      <c r="D64" s="14">
        <v>0</v>
      </c>
      <c r="E64" s="14">
        <v>434400</v>
      </c>
      <c r="F64" s="21">
        <f t="shared" si="0"/>
        <v>-434400</v>
      </c>
      <c r="G64" s="21"/>
      <c r="H64" s="21"/>
      <c r="I64" s="21"/>
      <c r="J64" s="21"/>
      <c r="K64" s="21"/>
      <c r="L64" s="21"/>
    </row>
    <row r="65" spans="1:12">
      <c r="A65" s="11">
        <v>42726</v>
      </c>
      <c r="B65" s="12">
        <v>2100</v>
      </c>
      <c r="C65" s="13" t="s">
        <v>25</v>
      </c>
      <c r="D65" s="14">
        <v>434400</v>
      </c>
      <c r="E65" s="14">
        <v>0</v>
      </c>
      <c r="F65" s="21">
        <f t="shared" si="0"/>
        <v>0</v>
      </c>
      <c r="G65" s="21"/>
      <c r="H65" s="21"/>
      <c r="I65" s="21"/>
      <c r="J65" s="21"/>
      <c r="K65" s="21"/>
      <c r="L65" s="21"/>
    </row>
    <row r="66" spans="1:12">
      <c r="A66" s="11">
        <v>42726</v>
      </c>
      <c r="B66" s="12">
        <v>2100</v>
      </c>
      <c r="C66" s="13" t="s">
        <v>26</v>
      </c>
      <c r="D66" s="14">
        <v>13102.14</v>
      </c>
      <c r="E66" s="14">
        <v>0</v>
      </c>
      <c r="F66" s="21">
        <f t="shared" si="0"/>
        <v>13102.14</v>
      </c>
      <c r="G66" s="21"/>
      <c r="H66" s="21"/>
      <c r="I66" s="21"/>
      <c r="J66" s="21"/>
      <c r="K66" s="21"/>
      <c r="L66" s="21"/>
    </row>
    <row r="67" spans="1:12">
      <c r="A67" s="11">
        <v>42738</v>
      </c>
      <c r="B67" s="12">
        <v>2100</v>
      </c>
      <c r="C67" s="13" t="s">
        <v>31</v>
      </c>
      <c r="D67" s="14">
        <v>2760</v>
      </c>
      <c r="E67" s="14">
        <v>0</v>
      </c>
      <c r="F67" s="21">
        <f t="shared" si="0"/>
        <v>15862.14</v>
      </c>
      <c r="G67" s="21"/>
      <c r="H67" s="21"/>
      <c r="I67" s="21"/>
      <c r="J67" s="21"/>
      <c r="K67" s="21"/>
      <c r="L67" s="21"/>
    </row>
    <row r="68" spans="1:12">
      <c r="A68" s="11">
        <v>42738</v>
      </c>
      <c r="B68" s="12">
        <v>2100</v>
      </c>
      <c r="C68" s="13" t="s">
        <v>32</v>
      </c>
      <c r="D68" s="14">
        <v>2760</v>
      </c>
      <c r="E68" s="14">
        <v>0</v>
      </c>
      <c r="F68" s="21">
        <f t="shared" si="0"/>
        <v>18622.14</v>
      </c>
      <c r="G68" s="21"/>
      <c r="H68" s="21"/>
      <c r="I68" s="21"/>
      <c r="J68" s="21"/>
      <c r="K68" s="21"/>
      <c r="L68" s="21"/>
    </row>
    <row r="69" spans="1:12">
      <c r="A69" s="11">
        <v>42738</v>
      </c>
      <c r="B69" s="12">
        <v>2100</v>
      </c>
      <c r="C69" s="13" t="s">
        <v>27</v>
      </c>
      <c r="D69" s="14">
        <v>0</v>
      </c>
      <c r="E69" s="14">
        <v>2760</v>
      </c>
      <c r="F69" s="21">
        <f t="shared" si="0"/>
        <v>15862.14</v>
      </c>
      <c r="G69" s="21"/>
      <c r="H69" s="21"/>
      <c r="I69" s="21"/>
      <c r="J69" s="21"/>
      <c r="K69" s="21"/>
      <c r="L69" s="21"/>
    </row>
    <row r="70" spans="1:12">
      <c r="A70" s="11">
        <v>42738</v>
      </c>
      <c r="B70" s="12">
        <v>2100</v>
      </c>
      <c r="C70" s="13" t="s">
        <v>27</v>
      </c>
      <c r="D70" s="14">
        <v>0</v>
      </c>
      <c r="E70" s="14">
        <v>2760</v>
      </c>
      <c r="F70" s="21">
        <f t="shared" si="0"/>
        <v>13102.14</v>
      </c>
      <c r="G70" s="21"/>
      <c r="H70" s="21"/>
      <c r="I70" s="21"/>
      <c r="J70" s="21"/>
      <c r="K70" s="21"/>
      <c r="L70" s="21"/>
    </row>
    <row r="71" spans="1:12">
      <c r="A71" s="11">
        <v>42773</v>
      </c>
      <c r="B71" s="12">
        <v>2100</v>
      </c>
      <c r="C71" s="13" t="s">
        <v>33</v>
      </c>
      <c r="D71" s="14">
        <v>0</v>
      </c>
      <c r="E71" s="14">
        <v>13802.14</v>
      </c>
      <c r="F71" s="21">
        <f t="shared" si="0"/>
        <v>-700</v>
      </c>
      <c r="G71" s="21"/>
      <c r="H71" s="21"/>
      <c r="I71" s="21">
        <f>F71</f>
        <v>-700</v>
      </c>
      <c r="J71" s="21" t="s">
        <v>120</v>
      </c>
      <c r="K71" s="21"/>
      <c r="L71" s="21"/>
    </row>
    <row r="72" spans="1:12">
      <c r="A72" s="15">
        <v>42887</v>
      </c>
      <c r="B72" s="16">
        <v>2100</v>
      </c>
      <c r="C72" s="17" t="s">
        <v>60</v>
      </c>
      <c r="D72" s="18">
        <v>0</v>
      </c>
      <c r="E72" s="18">
        <v>525.96</v>
      </c>
      <c r="F72" s="21">
        <f t="shared" ref="F72:F137" si="1">F71+D72-E72</f>
        <v>-1225.96</v>
      </c>
      <c r="G72" s="21"/>
      <c r="H72" s="21"/>
      <c r="I72" s="21"/>
      <c r="J72" s="21"/>
      <c r="K72" s="21"/>
      <c r="L72" s="21"/>
    </row>
    <row r="73" spans="1:12">
      <c r="A73" s="15">
        <v>42887</v>
      </c>
      <c r="B73" s="16">
        <v>2100</v>
      </c>
      <c r="C73" s="17" t="s">
        <v>61</v>
      </c>
      <c r="D73" s="18">
        <v>0</v>
      </c>
      <c r="E73" s="18">
        <v>425.62</v>
      </c>
      <c r="F73" s="21">
        <f t="shared" si="1"/>
        <v>-1651.58</v>
      </c>
      <c r="G73" s="21"/>
      <c r="H73" s="21"/>
      <c r="I73" s="21"/>
      <c r="J73" s="21"/>
      <c r="K73" s="21"/>
      <c r="L73" s="21"/>
    </row>
    <row r="74" spans="1:12">
      <c r="A74" s="15">
        <v>42894</v>
      </c>
      <c r="B74" s="16">
        <v>2100</v>
      </c>
      <c r="C74" s="17" t="s">
        <v>62</v>
      </c>
      <c r="D74" s="18">
        <v>261.83</v>
      </c>
      <c r="E74" s="18">
        <v>0</v>
      </c>
      <c r="F74" s="21">
        <f t="shared" si="1"/>
        <v>-1389.75</v>
      </c>
      <c r="G74" s="21"/>
      <c r="H74" s="21"/>
      <c r="I74" s="21"/>
      <c r="J74" s="21"/>
      <c r="K74" s="21"/>
      <c r="L74" s="21"/>
    </row>
    <row r="75" spans="1:12">
      <c r="A75" s="15">
        <v>42894</v>
      </c>
      <c r="B75" s="16">
        <v>2100</v>
      </c>
      <c r="C75" s="17" t="s">
        <v>55</v>
      </c>
      <c r="D75" s="18">
        <v>0</v>
      </c>
      <c r="E75" s="18">
        <v>261.83</v>
      </c>
      <c r="F75" s="21">
        <f t="shared" si="1"/>
        <v>-1651.58</v>
      </c>
      <c r="G75" s="21"/>
      <c r="H75" s="21"/>
      <c r="I75" s="21"/>
      <c r="J75" s="21"/>
      <c r="K75" s="21"/>
      <c r="L75" s="21"/>
    </row>
    <row r="76" spans="1:12">
      <c r="A76" s="15">
        <v>42895</v>
      </c>
      <c r="B76" s="16">
        <v>2100</v>
      </c>
      <c r="C76" s="17" t="s">
        <v>26</v>
      </c>
      <c r="D76" s="18">
        <v>700</v>
      </c>
      <c r="E76" s="18">
        <v>0</v>
      </c>
      <c r="F76" s="21">
        <f t="shared" si="1"/>
        <v>-951.57999999999993</v>
      </c>
      <c r="G76" s="21"/>
      <c r="H76" s="21"/>
      <c r="I76" s="21"/>
      <c r="J76" s="21"/>
      <c r="K76" s="21"/>
      <c r="L76" s="21"/>
    </row>
    <row r="77" spans="1:12">
      <c r="A77" s="15">
        <v>42989</v>
      </c>
      <c r="B77" s="16">
        <v>2100</v>
      </c>
      <c r="C77" s="17" t="s">
        <v>63</v>
      </c>
      <c r="D77" s="18">
        <v>0</v>
      </c>
      <c r="E77" s="18">
        <v>525.96</v>
      </c>
      <c r="F77" s="21">
        <f t="shared" si="1"/>
        <v>-1477.54</v>
      </c>
      <c r="G77" s="21"/>
      <c r="H77" s="21"/>
      <c r="I77" s="21"/>
      <c r="J77" s="21"/>
      <c r="K77" s="21"/>
      <c r="L77" s="21"/>
    </row>
    <row r="78" spans="1:12">
      <c r="A78" s="15">
        <v>43067</v>
      </c>
      <c r="B78" s="16">
        <v>2100</v>
      </c>
      <c r="C78" s="17" t="s">
        <v>64</v>
      </c>
      <c r="D78" s="18">
        <v>0</v>
      </c>
      <c r="E78" s="18">
        <v>590.24</v>
      </c>
      <c r="F78" s="21">
        <f t="shared" si="1"/>
        <v>-2067.7799999999997</v>
      </c>
      <c r="G78" s="21"/>
      <c r="H78" s="21"/>
      <c r="I78" s="21"/>
      <c r="J78" s="21"/>
      <c r="K78" s="21"/>
      <c r="L78" s="21"/>
    </row>
    <row r="79" spans="1:12">
      <c r="A79" s="15">
        <v>43188</v>
      </c>
      <c r="B79" s="16">
        <v>2100</v>
      </c>
      <c r="C79" s="17" t="s">
        <v>65</v>
      </c>
      <c r="D79" s="18">
        <v>0</v>
      </c>
      <c r="E79" s="18">
        <v>591.44000000000005</v>
      </c>
      <c r="F79" s="21">
        <f t="shared" si="1"/>
        <v>-2659.22</v>
      </c>
      <c r="G79" s="21"/>
      <c r="H79" s="21"/>
      <c r="I79" s="21"/>
      <c r="J79" s="21"/>
      <c r="K79" s="21">
        <f>F79</f>
        <v>-2659.22</v>
      </c>
      <c r="L79" s="21"/>
    </row>
    <row r="80" spans="1:12">
      <c r="A80" s="1">
        <v>43215</v>
      </c>
      <c r="B80" s="9">
        <v>2100</v>
      </c>
      <c r="C80" t="s">
        <v>66</v>
      </c>
      <c r="D80" s="10">
        <v>0</v>
      </c>
      <c r="E80" s="10">
        <v>428.81</v>
      </c>
      <c r="F80" s="21">
        <f t="shared" si="1"/>
        <v>-3088.0299999999997</v>
      </c>
      <c r="G80" s="21"/>
      <c r="H80" s="21"/>
      <c r="I80" s="21"/>
      <c r="J80" s="21"/>
      <c r="K80" s="21"/>
      <c r="L80" s="21"/>
    </row>
    <row r="81" spans="1:12">
      <c r="A81" s="1">
        <v>43235</v>
      </c>
      <c r="B81" s="9">
        <v>2100</v>
      </c>
      <c r="C81" t="s">
        <v>59</v>
      </c>
      <c r="D81" s="10">
        <v>2496.59</v>
      </c>
      <c r="E81" s="10">
        <v>0</v>
      </c>
      <c r="F81" s="21">
        <f t="shared" si="1"/>
        <v>-591.4399999999996</v>
      </c>
      <c r="G81" s="21"/>
      <c r="H81" s="21"/>
      <c r="I81" s="21"/>
      <c r="J81" s="21"/>
      <c r="K81" s="21"/>
      <c r="L81" s="21"/>
    </row>
    <row r="82" spans="1:12">
      <c r="A82" s="22" t="s">
        <v>102</v>
      </c>
      <c r="B82" s="9"/>
      <c r="D82" s="10"/>
      <c r="E82" s="10"/>
      <c r="G82" s="21"/>
      <c r="H82" s="21"/>
      <c r="I82" s="21"/>
      <c r="J82" s="21"/>
      <c r="K82" s="21"/>
      <c r="L82" s="21"/>
    </row>
    <row r="83" spans="1:12">
      <c r="A83" s="11">
        <v>42752</v>
      </c>
      <c r="B83" s="12">
        <v>2200</v>
      </c>
      <c r="C83" s="13" t="s">
        <v>34</v>
      </c>
      <c r="D83" s="14">
        <v>0</v>
      </c>
      <c r="E83" s="14">
        <v>7725.4</v>
      </c>
      <c r="F83" s="21">
        <f t="shared" si="1"/>
        <v>-7725.4</v>
      </c>
      <c r="G83" s="21"/>
      <c r="H83" s="21"/>
      <c r="I83" s="21"/>
      <c r="J83" s="21"/>
      <c r="K83" s="21"/>
      <c r="L83" s="21"/>
    </row>
    <row r="84" spans="1:12">
      <c r="A84" s="11">
        <v>42766</v>
      </c>
      <c r="B84" s="12">
        <v>2200</v>
      </c>
      <c r="C84" s="13" t="s">
        <v>35</v>
      </c>
      <c r="D84" s="14">
        <v>7725.4</v>
      </c>
      <c r="E84" s="14">
        <v>0</v>
      </c>
      <c r="F84" s="21">
        <f t="shared" si="1"/>
        <v>0</v>
      </c>
      <c r="G84" s="21"/>
      <c r="H84" s="21"/>
      <c r="I84" s="21">
        <f>F84</f>
        <v>0</v>
      </c>
      <c r="J84" s="21"/>
      <c r="K84" s="21"/>
      <c r="L84" s="21"/>
    </row>
    <row r="85" spans="1:12">
      <c r="A85" s="15">
        <v>42895</v>
      </c>
      <c r="B85" s="16">
        <v>2200</v>
      </c>
      <c r="C85" s="17" t="s">
        <v>67</v>
      </c>
      <c r="D85" s="18">
        <v>43.64</v>
      </c>
      <c r="E85" s="18">
        <v>0</v>
      </c>
      <c r="F85" s="21">
        <f t="shared" si="1"/>
        <v>43.64</v>
      </c>
      <c r="G85" s="21"/>
      <c r="H85" s="21"/>
      <c r="I85" s="21"/>
      <c r="J85" s="21"/>
      <c r="K85" s="21"/>
      <c r="L85" s="21"/>
    </row>
    <row r="86" spans="1:12">
      <c r="A86" s="15">
        <v>42947</v>
      </c>
      <c r="B86" s="16">
        <v>2200</v>
      </c>
      <c r="C86" s="17" t="s">
        <v>35</v>
      </c>
      <c r="D86" s="18">
        <v>0</v>
      </c>
      <c r="E86" s="18">
        <v>43.64</v>
      </c>
      <c r="F86" s="21">
        <f t="shared" si="1"/>
        <v>0</v>
      </c>
      <c r="G86" s="21"/>
      <c r="H86" s="21"/>
      <c r="I86" s="21"/>
      <c r="J86" s="21"/>
      <c r="K86" s="21"/>
      <c r="L86" s="21"/>
    </row>
    <row r="87" spans="1:12">
      <c r="A87" s="15">
        <v>43117</v>
      </c>
      <c r="B87" s="16">
        <v>2200</v>
      </c>
      <c r="C87" s="17" t="s">
        <v>68</v>
      </c>
      <c r="D87" s="18">
        <v>0</v>
      </c>
      <c r="E87" s="18">
        <v>8132</v>
      </c>
      <c r="F87" s="21">
        <f t="shared" si="1"/>
        <v>-8132</v>
      </c>
      <c r="G87" s="21"/>
      <c r="H87" s="21"/>
      <c r="I87" s="21"/>
      <c r="J87" s="21"/>
      <c r="K87" s="21"/>
      <c r="L87" s="21"/>
    </row>
    <row r="88" spans="1:12">
      <c r="A88" s="15">
        <v>43131</v>
      </c>
      <c r="B88" s="16">
        <v>2200</v>
      </c>
      <c r="C88" s="17" t="s">
        <v>35</v>
      </c>
      <c r="D88" s="18">
        <v>8132</v>
      </c>
      <c r="E88" s="18">
        <v>0</v>
      </c>
      <c r="F88" s="21">
        <f t="shared" si="1"/>
        <v>0</v>
      </c>
      <c r="G88" s="21"/>
      <c r="H88" s="21"/>
      <c r="I88" s="21"/>
      <c r="J88" s="21"/>
      <c r="K88" s="21">
        <f>F88</f>
        <v>0</v>
      </c>
      <c r="L88" s="21"/>
    </row>
    <row r="89" spans="1:12">
      <c r="A89" s="1">
        <v>43228</v>
      </c>
      <c r="B89" s="9">
        <v>2200</v>
      </c>
      <c r="C89" t="s">
        <v>69</v>
      </c>
      <c r="D89" s="10">
        <v>0</v>
      </c>
      <c r="E89" s="10">
        <v>246.79</v>
      </c>
      <c r="F89" s="21">
        <f t="shared" si="1"/>
        <v>-246.79</v>
      </c>
      <c r="G89" s="21"/>
      <c r="H89" s="21"/>
      <c r="I89" s="21"/>
      <c r="J89" s="21"/>
      <c r="K89" s="21"/>
      <c r="L89" s="21"/>
    </row>
    <row r="90" spans="1:12">
      <c r="A90" s="1">
        <v>43228</v>
      </c>
      <c r="B90" s="9">
        <v>2200</v>
      </c>
      <c r="C90" t="s">
        <v>70</v>
      </c>
      <c r="D90" s="10">
        <v>0</v>
      </c>
      <c r="E90" s="10">
        <v>70.94</v>
      </c>
      <c r="F90" s="21">
        <f t="shared" si="1"/>
        <v>-317.73</v>
      </c>
      <c r="G90" s="21"/>
      <c r="H90" s="21"/>
      <c r="I90" s="21"/>
      <c r="J90" s="21"/>
      <c r="K90" s="21"/>
      <c r="L90" s="21"/>
    </row>
    <row r="91" spans="1:12">
      <c r="A91" s="1">
        <v>43228</v>
      </c>
      <c r="B91" s="9">
        <v>2200</v>
      </c>
      <c r="C91" t="s">
        <v>71</v>
      </c>
      <c r="D91" s="10">
        <v>0</v>
      </c>
      <c r="E91" s="10">
        <v>98.37</v>
      </c>
      <c r="F91" s="21">
        <f t="shared" si="1"/>
        <v>-416.1</v>
      </c>
      <c r="G91" s="21"/>
      <c r="H91" s="21"/>
      <c r="I91" s="21"/>
      <c r="J91" s="21"/>
      <c r="K91" s="21"/>
      <c r="L91" s="21"/>
    </row>
    <row r="92" spans="1:12">
      <c r="A92" s="22" t="s">
        <v>97</v>
      </c>
      <c r="B92" s="9"/>
      <c r="D92" s="10"/>
      <c r="E92" s="10"/>
      <c r="G92" s="21"/>
      <c r="H92" s="21"/>
      <c r="I92" s="21"/>
      <c r="J92" s="21"/>
      <c r="K92" s="21"/>
      <c r="L92" s="21"/>
    </row>
    <row r="93" spans="1:12">
      <c r="A93" s="5">
        <v>42403</v>
      </c>
      <c r="B93" s="6">
        <v>2201</v>
      </c>
      <c r="C93" s="7" t="s">
        <v>16</v>
      </c>
      <c r="D93" s="8">
        <v>460</v>
      </c>
      <c r="E93" s="8">
        <v>0</v>
      </c>
      <c r="F93" s="21">
        <f t="shared" si="1"/>
        <v>460</v>
      </c>
      <c r="G93" s="21"/>
      <c r="H93" s="21"/>
      <c r="I93" s="21"/>
      <c r="J93" s="21"/>
      <c r="K93" s="21"/>
      <c r="L93" s="21"/>
    </row>
    <row r="94" spans="1:12">
      <c r="A94" s="5">
        <v>42403</v>
      </c>
      <c r="B94" s="6">
        <v>2201</v>
      </c>
      <c r="C94" s="7" t="s">
        <v>17</v>
      </c>
      <c r="D94" s="8">
        <v>460</v>
      </c>
      <c r="E94" s="8">
        <v>0</v>
      </c>
      <c r="F94" s="21">
        <f t="shared" si="1"/>
        <v>920</v>
      </c>
      <c r="G94" s="21">
        <f>F94</f>
        <v>920</v>
      </c>
      <c r="H94" s="21" t="s">
        <v>115</v>
      </c>
      <c r="I94" s="21"/>
      <c r="J94" s="21"/>
      <c r="K94" s="21"/>
      <c r="L94" s="21"/>
    </row>
    <row r="95" spans="1:12">
      <c r="A95" s="11">
        <v>42725</v>
      </c>
      <c r="B95" s="12">
        <v>2201</v>
      </c>
      <c r="C95" s="13" t="s">
        <v>36</v>
      </c>
      <c r="D95" s="14">
        <v>72400</v>
      </c>
      <c r="E95" s="14">
        <v>0</v>
      </c>
      <c r="F95" s="21">
        <f t="shared" si="1"/>
        <v>73320</v>
      </c>
      <c r="G95" s="21"/>
      <c r="H95" s="21"/>
      <c r="I95" s="21"/>
      <c r="J95" s="21"/>
      <c r="K95" s="21"/>
      <c r="L95" s="21"/>
    </row>
    <row r="96" spans="1:12">
      <c r="A96" s="11">
        <v>42738</v>
      </c>
      <c r="B96" s="12">
        <v>2201</v>
      </c>
      <c r="C96" s="13" t="s">
        <v>37</v>
      </c>
      <c r="D96" s="14">
        <v>0</v>
      </c>
      <c r="E96" s="14">
        <v>460</v>
      </c>
      <c r="F96" s="21">
        <f t="shared" si="1"/>
        <v>72860</v>
      </c>
      <c r="G96" s="21"/>
      <c r="H96" s="21"/>
      <c r="I96" s="21"/>
      <c r="J96" s="21"/>
      <c r="K96" s="21"/>
      <c r="L96" s="21"/>
    </row>
    <row r="97" spans="1:12">
      <c r="A97" s="11">
        <v>42738</v>
      </c>
      <c r="B97" s="12">
        <v>2201</v>
      </c>
      <c r="C97" s="13" t="s">
        <v>38</v>
      </c>
      <c r="D97" s="14">
        <v>0</v>
      </c>
      <c r="E97" s="14">
        <v>460</v>
      </c>
      <c r="F97" s="21">
        <f t="shared" si="1"/>
        <v>72400</v>
      </c>
      <c r="G97" s="21"/>
      <c r="H97" s="21"/>
      <c r="I97" s="21"/>
      <c r="J97" s="21"/>
      <c r="K97" s="21"/>
      <c r="L97" s="21"/>
    </row>
    <row r="98" spans="1:12">
      <c r="A98" s="11">
        <v>42766</v>
      </c>
      <c r="B98" s="12">
        <v>2201</v>
      </c>
      <c r="C98" s="13" t="s">
        <v>39</v>
      </c>
      <c r="D98" s="14">
        <v>0</v>
      </c>
      <c r="E98" s="14">
        <v>72400</v>
      </c>
      <c r="F98" s="21">
        <f t="shared" si="1"/>
        <v>0</v>
      </c>
      <c r="G98" s="21"/>
      <c r="H98" s="21"/>
      <c r="I98" s="21"/>
      <c r="J98" s="21"/>
      <c r="K98" s="21"/>
      <c r="L98" s="21"/>
    </row>
    <row r="99" spans="1:12">
      <c r="A99" s="11">
        <v>42773</v>
      </c>
      <c r="B99" s="12">
        <v>2201</v>
      </c>
      <c r="C99" s="13" t="s">
        <v>40</v>
      </c>
      <c r="D99" s="14">
        <v>315</v>
      </c>
      <c r="E99" s="14">
        <v>0</v>
      </c>
      <c r="F99" s="21">
        <f t="shared" si="1"/>
        <v>315</v>
      </c>
      <c r="G99" s="21"/>
      <c r="H99" s="21"/>
      <c r="I99" s="21">
        <f>F99</f>
        <v>315</v>
      </c>
      <c r="J99" s="21" t="s">
        <v>116</v>
      </c>
      <c r="K99" s="21"/>
      <c r="L99" s="21"/>
    </row>
    <row r="100" spans="1:12">
      <c r="A100" s="15">
        <v>42855</v>
      </c>
      <c r="B100" s="16">
        <v>2201</v>
      </c>
      <c r="C100" s="17" t="s">
        <v>39</v>
      </c>
      <c r="D100" s="18">
        <v>0</v>
      </c>
      <c r="E100" s="18">
        <v>315</v>
      </c>
      <c r="F100" s="21">
        <f t="shared" si="1"/>
        <v>0</v>
      </c>
      <c r="G100" s="21"/>
      <c r="H100" s="21"/>
      <c r="I100" s="21"/>
      <c r="J100" s="21"/>
      <c r="K100" s="21"/>
      <c r="L100" s="21"/>
    </row>
    <row r="101" spans="1:12">
      <c r="A101" s="15">
        <v>42887</v>
      </c>
      <c r="B101" s="16">
        <v>2201</v>
      </c>
      <c r="C101" s="17" t="s">
        <v>72</v>
      </c>
      <c r="D101" s="18">
        <v>87.66</v>
      </c>
      <c r="E101" s="18">
        <v>0</v>
      </c>
      <c r="F101" s="21">
        <f t="shared" si="1"/>
        <v>87.66</v>
      </c>
      <c r="G101" s="21"/>
      <c r="H101" s="21"/>
      <c r="I101" s="21"/>
      <c r="J101" s="21"/>
      <c r="K101" s="21"/>
      <c r="L101" s="21"/>
    </row>
    <row r="102" spans="1:12">
      <c r="A102" s="15">
        <v>42887</v>
      </c>
      <c r="B102" s="16">
        <v>2201</v>
      </c>
      <c r="C102" s="17" t="s">
        <v>73</v>
      </c>
      <c r="D102" s="18">
        <v>70.94</v>
      </c>
      <c r="E102" s="18">
        <v>0</v>
      </c>
      <c r="F102" s="21">
        <f t="shared" si="1"/>
        <v>158.6</v>
      </c>
      <c r="G102" s="21"/>
      <c r="H102" s="21"/>
      <c r="I102" s="21"/>
      <c r="J102" s="21"/>
      <c r="K102" s="21"/>
      <c r="L102" s="21"/>
    </row>
    <row r="103" spans="1:12">
      <c r="A103" s="15">
        <v>42894</v>
      </c>
      <c r="B103" s="16">
        <v>2201</v>
      </c>
      <c r="C103" s="17" t="s">
        <v>74</v>
      </c>
      <c r="D103" s="18">
        <v>0</v>
      </c>
      <c r="E103" s="18">
        <v>43.64</v>
      </c>
      <c r="F103" s="21">
        <f t="shared" si="1"/>
        <v>114.96</v>
      </c>
      <c r="G103" s="21"/>
      <c r="H103" s="21"/>
      <c r="I103" s="21"/>
      <c r="J103" s="21"/>
      <c r="K103" s="21"/>
      <c r="L103" s="21"/>
    </row>
    <row r="104" spans="1:12">
      <c r="A104" s="15">
        <v>42947</v>
      </c>
      <c r="B104" s="16">
        <v>2201</v>
      </c>
      <c r="C104" s="17" t="s">
        <v>39</v>
      </c>
      <c r="D104" s="18">
        <v>43.64</v>
      </c>
      <c r="E104" s="18">
        <v>0</v>
      </c>
      <c r="F104" s="21">
        <f t="shared" si="1"/>
        <v>158.6</v>
      </c>
      <c r="G104" s="21"/>
      <c r="H104" s="21"/>
      <c r="I104" s="21"/>
      <c r="J104" s="21"/>
      <c r="K104" s="21"/>
      <c r="L104" s="21"/>
    </row>
    <row r="105" spans="1:12">
      <c r="A105" s="15">
        <v>42989</v>
      </c>
      <c r="B105" s="16">
        <v>2201</v>
      </c>
      <c r="C105" s="17" t="s">
        <v>75</v>
      </c>
      <c r="D105" s="18">
        <v>87.66</v>
      </c>
      <c r="E105" s="18">
        <v>0</v>
      </c>
      <c r="F105" s="21">
        <f t="shared" si="1"/>
        <v>246.26</v>
      </c>
      <c r="G105" s="21"/>
      <c r="H105" s="21"/>
      <c r="I105" s="21"/>
      <c r="J105" s="21"/>
      <c r="K105" s="21"/>
      <c r="L105" s="21"/>
    </row>
    <row r="106" spans="1:12">
      <c r="A106" s="15">
        <v>43067</v>
      </c>
      <c r="B106" s="16">
        <v>2201</v>
      </c>
      <c r="C106" s="17" t="s">
        <v>76</v>
      </c>
      <c r="D106" s="18">
        <v>98.37</v>
      </c>
      <c r="E106" s="18">
        <v>0</v>
      </c>
      <c r="F106" s="21">
        <f t="shared" si="1"/>
        <v>344.63</v>
      </c>
      <c r="G106" s="21"/>
      <c r="H106" s="21"/>
      <c r="I106" s="21"/>
      <c r="J106" s="21"/>
      <c r="K106" s="21"/>
      <c r="L106" s="21"/>
    </row>
    <row r="107" spans="1:12">
      <c r="A107" s="15">
        <v>43188</v>
      </c>
      <c r="B107" s="16">
        <v>2201</v>
      </c>
      <c r="C107" s="17" t="s">
        <v>77</v>
      </c>
      <c r="D107" s="18">
        <v>98.57</v>
      </c>
      <c r="E107" s="18">
        <v>0</v>
      </c>
      <c r="F107" s="21">
        <f t="shared" si="1"/>
        <v>443.2</v>
      </c>
      <c r="G107" s="21"/>
      <c r="H107" s="21"/>
      <c r="I107" s="21"/>
      <c r="J107" s="21"/>
      <c r="K107" s="21">
        <f>F107</f>
        <v>443.2</v>
      </c>
      <c r="L107" s="21"/>
    </row>
    <row r="108" spans="1:12">
      <c r="A108" s="1">
        <v>43215</v>
      </c>
      <c r="B108" s="9">
        <v>2201</v>
      </c>
      <c r="C108" t="s">
        <v>78</v>
      </c>
      <c r="D108" s="10">
        <v>71.47</v>
      </c>
      <c r="E108" s="10">
        <v>0</v>
      </c>
      <c r="F108" s="21">
        <f t="shared" si="1"/>
        <v>514.66999999999996</v>
      </c>
      <c r="G108" s="21"/>
      <c r="H108" s="21"/>
      <c r="I108" s="21"/>
      <c r="J108" s="21"/>
      <c r="K108" s="21"/>
      <c r="L108" s="21"/>
    </row>
    <row r="109" spans="1:12">
      <c r="A109" s="22" t="s">
        <v>107</v>
      </c>
      <c r="B109" s="9"/>
      <c r="D109" s="10"/>
      <c r="E109" s="10"/>
      <c r="G109" s="21"/>
      <c r="H109" s="21"/>
      <c r="I109" s="21"/>
      <c r="J109" s="21"/>
      <c r="K109" s="21"/>
      <c r="L109" s="21"/>
    </row>
    <row r="110" spans="1:12">
      <c r="A110" s="11">
        <v>42766</v>
      </c>
      <c r="B110" s="12">
        <v>2202</v>
      </c>
      <c r="C110" s="13" t="s">
        <v>35</v>
      </c>
      <c r="D110" s="14">
        <v>0</v>
      </c>
      <c r="E110" s="14">
        <v>7725.4</v>
      </c>
      <c r="F110" s="21">
        <f t="shared" si="1"/>
        <v>-7725.4</v>
      </c>
      <c r="G110" s="21"/>
      <c r="H110" s="21"/>
      <c r="I110" s="21">
        <f>F110</f>
        <v>-7725.4</v>
      </c>
      <c r="J110" s="21" t="s">
        <v>121</v>
      </c>
      <c r="K110" s="21"/>
      <c r="L110" s="21"/>
    </row>
    <row r="111" spans="1:12">
      <c r="A111" s="11">
        <v>42766</v>
      </c>
      <c r="B111" s="12">
        <v>2202</v>
      </c>
      <c r="C111" s="13" t="s">
        <v>41</v>
      </c>
      <c r="D111" s="14">
        <v>315</v>
      </c>
      <c r="E111" s="14">
        <v>0</v>
      </c>
      <c r="F111" s="21">
        <f t="shared" si="1"/>
        <v>-7410.4</v>
      </c>
      <c r="G111" s="21"/>
      <c r="H111" s="21"/>
      <c r="I111" s="28">
        <f>D111</f>
        <v>315</v>
      </c>
      <c r="J111" s="21"/>
      <c r="K111" s="21"/>
      <c r="L111" s="21"/>
    </row>
    <row r="112" spans="1:12">
      <c r="A112" s="11">
        <v>42766</v>
      </c>
      <c r="B112" s="12">
        <v>2202</v>
      </c>
      <c r="C112" s="13" t="s">
        <v>39</v>
      </c>
      <c r="D112" s="14">
        <v>72400</v>
      </c>
      <c r="E112" s="14">
        <v>0</v>
      </c>
      <c r="F112" s="21">
        <f t="shared" si="1"/>
        <v>64989.599999999999</v>
      </c>
      <c r="G112" s="21"/>
      <c r="H112" s="21"/>
      <c r="I112" s="28">
        <f>D112</f>
        <v>72400</v>
      </c>
      <c r="J112" s="21"/>
      <c r="K112" s="21"/>
      <c r="L112" s="21"/>
    </row>
    <row r="113" spans="1:13">
      <c r="A113" s="15">
        <v>42836</v>
      </c>
      <c r="B113" s="16">
        <v>2202</v>
      </c>
      <c r="C113" s="17" t="s">
        <v>42</v>
      </c>
      <c r="D113" s="18">
        <v>0</v>
      </c>
      <c r="E113" s="18">
        <v>64989.599999999999</v>
      </c>
      <c r="F113" s="21">
        <f t="shared" si="1"/>
        <v>0</v>
      </c>
      <c r="G113" s="21"/>
      <c r="H113" s="21"/>
      <c r="I113" s="21"/>
      <c r="J113" s="21"/>
      <c r="K113" s="21"/>
      <c r="L113" s="21"/>
    </row>
    <row r="114" spans="1:13">
      <c r="A114" s="15">
        <v>42855</v>
      </c>
      <c r="B114" s="16">
        <v>2202</v>
      </c>
      <c r="C114" s="17" t="s">
        <v>41</v>
      </c>
      <c r="D114" s="18">
        <v>0</v>
      </c>
      <c r="E114" s="18">
        <v>315</v>
      </c>
      <c r="F114" s="21">
        <f t="shared" si="1"/>
        <v>-315</v>
      </c>
      <c r="G114" s="21"/>
      <c r="H114" s="21"/>
      <c r="I114" s="21"/>
      <c r="J114" s="21"/>
      <c r="K114" s="21"/>
      <c r="L114" s="21"/>
    </row>
    <row r="115" spans="1:13">
      <c r="A115" s="15">
        <v>42855</v>
      </c>
      <c r="B115" s="16">
        <v>2202</v>
      </c>
      <c r="C115" s="17" t="s">
        <v>39</v>
      </c>
      <c r="D115" s="18">
        <v>315</v>
      </c>
      <c r="E115" s="18">
        <v>0</v>
      </c>
      <c r="F115" s="21">
        <f t="shared" si="1"/>
        <v>0</v>
      </c>
      <c r="G115" s="21"/>
      <c r="H115" s="21"/>
      <c r="I115" s="21"/>
      <c r="J115" s="21"/>
      <c r="K115" s="21"/>
      <c r="L115" s="21"/>
    </row>
    <row r="116" spans="1:13">
      <c r="A116" s="15">
        <v>42947</v>
      </c>
      <c r="B116" s="16">
        <v>2202</v>
      </c>
      <c r="C116" s="17" t="s">
        <v>35</v>
      </c>
      <c r="D116" s="18">
        <v>43.64</v>
      </c>
      <c r="E116" s="18">
        <v>0</v>
      </c>
      <c r="F116" s="21">
        <f t="shared" si="1"/>
        <v>43.64</v>
      </c>
      <c r="G116" s="21"/>
      <c r="H116" s="21"/>
      <c r="I116" s="21"/>
      <c r="J116" s="21"/>
      <c r="K116" s="21"/>
      <c r="L116" s="21"/>
    </row>
    <row r="117" spans="1:13">
      <c r="A117" s="15">
        <v>42947</v>
      </c>
      <c r="B117" s="16">
        <v>2202</v>
      </c>
      <c r="C117" s="17" t="s">
        <v>39</v>
      </c>
      <c r="D117" s="18">
        <v>0</v>
      </c>
      <c r="E117" s="18">
        <v>43.64</v>
      </c>
      <c r="F117" s="21">
        <f t="shared" si="1"/>
        <v>0</v>
      </c>
      <c r="G117" s="21"/>
      <c r="H117" s="21"/>
      <c r="I117" s="21"/>
      <c r="J117" s="21"/>
      <c r="K117" s="21"/>
      <c r="L117" s="21"/>
    </row>
    <row r="118" spans="1:13">
      <c r="A118" s="15">
        <v>43131</v>
      </c>
      <c r="B118" s="16">
        <v>2202</v>
      </c>
      <c r="C118" s="17" t="s">
        <v>35</v>
      </c>
      <c r="D118" s="18">
        <v>0</v>
      </c>
      <c r="E118" s="18">
        <v>8132</v>
      </c>
      <c r="F118" s="21">
        <f t="shared" si="1"/>
        <v>-8132</v>
      </c>
      <c r="G118" s="21"/>
      <c r="H118" s="21"/>
      <c r="I118" s="21"/>
      <c r="J118" s="21"/>
      <c r="K118" s="21"/>
      <c r="L118" s="21"/>
    </row>
    <row r="119" spans="1:13">
      <c r="A119" s="15">
        <v>43171</v>
      </c>
      <c r="B119" s="16">
        <v>2202</v>
      </c>
      <c r="C119" s="17" t="s">
        <v>79</v>
      </c>
      <c r="D119" s="18">
        <v>8132</v>
      </c>
      <c r="E119" s="18">
        <v>0</v>
      </c>
      <c r="F119" s="21">
        <f t="shared" si="1"/>
        <v>0</v>
      </c>
      <c r="G119" s="21"/>
      <c r="H119" s="21"/>
      <c r="I119" s="21"/>
      <c r="J119" s="21"/>
      <c r="K119" s="21">
        <f>F119</f>
        <v>0</v>
      </c>
      <c r="L119" s="21"/>
    </row>
    <row r="120" spans="1:13">
      <c r="A120" s="22" t="s">
        <v>108</v>
      </c>
      <c r="B120" s="19"/>
      <c r="C120" s="20"/>
      <c r="D120" s="21"/>
      <c r="E120" s="21"/>
      <c r="G120" s="21"/>
      <c r="H120" s="21"/>
      <c r="I120" s="21"/>
      <c r="J120" s="21"/>
      <c r="K120" s="21"/>
      <c r="L120" s="21"/>
    </row>
    <row r="121" spans="1:13">
      <c r="A121" s="11">
        <v>42766</v>
      </c>
      <c r="B121" s="12">
        <v>2204</v>
      </c>
      <c r="C121" s="13" t="s">
        <v>41</v>
      </c>
      <c r="D121" s="14">
        <v>0</v>
      </c>
      <c r="E121" s="14">
        <v>315</v>
      </c>
      <c r="F121" s="21">
        <f t="shared" si="1"/>
        <v>-315</v>
      </c>
      <c r="G121" s="21"/>
      <c r="H121" s="21"/>
      <c r="I121" s="21">
        <f>F121</f>
        <v>-315</v>
      </c>
      <c r="J121" s="21" t="s">
        <v>116</v>
      </c>
      <c r="K121" s="21"/>
      <c r="L121" s="21"/>
    </row>
    <row r="122" spans="1:13">
      <c r="A122" s="15">
        <v>42855</v>
      </c>
      <c r="B122" s="16">
        <v>2204</v>
      </c>
      <c r="C122" s="17" t="s">
        <v>41</v>
      </c>
      <c r="D122" s="18">
        <v>315</v>
      </c>
      <c r="E122" s="18">
        <v>0</v>
      </c>
      <c r="F122" s="21">
        <f t="shared" si="1"/>
        <v>0</v>
      </c>
      <c r="G122" s="21"/>
      <c r="H122" s="21"/>
      <c r="I122" s="21"/>
      <c r="J122" s="21"/>
      <c r="K122" s="21">
        <f>F122</f>
        <v>0</v>
      </c>
      <c r="L122" s="21"/>
    </row>
    <row r="123" spans="1:13">
      <c r="B123" s="9"/>
      <c r="D123" s="10"/>
      <c r="E123" s="10"/>
      <c r="G123" s="21"/>
      <c r="H123" s="21"/>
      <c r="I123" s="21"/>
      <c r="J123" s="21"/>
      <c r="K123" s="21"/>
      <c r="L123" s="21"/>
    </row>
    <row r="124" spans="1:13">
      <c r="A124" s="22"/>
      <c r="B124" s="22" t="s">
        <v>114</v>
      </c>
      <c r="D124" s="10"/>
      <c r="E124" s="10"/>
      <c r="G124" s="27">
        <v>0</v>
      </c>
      <c r="H124" s="27"/>
      <c r="I124" s="27">
        <f>SUM(G124:G177)</f>
        <v>-395446.58</v>
      </c>
      <c r="J124" s="27"/>
      <c r="K124" s="27">
        <f>SUM(I124:I177)</f>
        <v>-659127.53999999992</v>
      </c>
      <c r="L124" s="27"/>
      <c r="M124" t="s">
        <v>113</v>
      </c>
    </row>
    <row r="125" spans="1:13">
      <c r="A125" s="22" t="s">
        <v>98</v>
      </c>
      <c r="B125" s="9"/>
      <c r="D125" s="10"/>
      <c r="E125" s="10"/>
      <c r="G125" s="21"/>
      <c r="H125" s="21"/>
      <c r="I125" s="21"/>
      <c r="J125" s="21"/>
      <c r="K125" s="21"/>
      <c r="L125" s="21"/>
    </row>
    <row r="126" spans="1:13">
      <c r="A126" s="11">
        <v>42752</v>
      </c>
      <c r="B126" s="12">
        <v>4904</v>
      </c>
      <c r="C126" s="13" t="s">
        <v>43</v>
      </c>
      <c r="D126" s="14">
        <v>0</v>
      </c>
      <c r="E126" s="14">
        <v>38627</v>
      </c>
      <c r="F126" s="21">
        <f>F123+D126-E126</f>
        <v>-38627</v>
      </c>
      <c r="G126" s="21"/>
      <c r="H126" s="21"/>
      <c r="I126" s="21">
        <f>F126</f>
        <v>-38627</v>
      </c>
      <c r="J126" s="21" t="s">
        <v>121</v>
      </c>
      <c r="K126" s="21"/>
      <c r="L126" s="21"/>
    </row>
    <row r="127" spans="1:13">
      <c r="A127" s="15">
        <v>43117</v>
      </c>
      <c r="B127" s="16">
        <v>4904</v>
      </c>
      <c r="C127" s="17" t="s">
        <v>80</v>
      </c>
      <c r="D127" s="18">
        <v>0</v>
      </c>
      <c r="E127" s="18">
        <v>40660</v>
      </c>
      <c r="F127" s="21">
        <f t="shared" si="1"/>
        <v>-79287</v>
      </c>
      <c r="G127" s="21"/>
      <c r="H127" s="21"/>
      <c r="I127" s="21"/>
      <c r="J127" s="21"/>
      <c r="K127" s="21">
        <f>F127-F126</f>
        <v>-40660</v>
      </c>
      <c r="L127" s="21"/>
    </row>
    <row r="128" spans="1:13">
      <c r="A128" s="22" t="s">
        <v>99</v>
      </c>
      <c r="B128" s="19"/>
      <c r="C128" s="20"/>
      <c r="D128" s="21"/>
      <c r="E128" s="21"/>
      <c r="G128" s="21"/>
      <c r="H128" s="21"/>
      <c r="I128" s="21"/>
      <c r="J128" s="21"/>
      <c r="K128" s="21"/>
      <c r="L128" s="21"/>
    </row>
    <row r="129" spans="1:12">
      <c r="A129" s="5">
        <v>42444</v>
      </c>
      <c r="B129" s="6">
        <v>4906</v>
      </c>
      <c r="C129" s="7" t="s">
        <v>18</v>
      </c>
      <c r="D129" s="8">
        <v>0</v>
      </c>
      <c r="E129" s="8">
        <v>100000</v>
      </c>
      <c r="F129" s="21">
        <f t="shared" si="1"/>
        <v>-100000</v>
      </c>
      <c r="G129" s="21"/>
      <c r="H129" s="21"/>
      <c r="I129" s="21"/>
      <c r="J129" s="21"/>
      <c r="K129" s="21"/>
      <c r="L129" s="21"/>
    </row>
    <row r="130" spans="1:12">
      <c r="A130" s="5">
        <v>42444</v>
      </c>
      <c r="B130" s="6">
        <v>4906</v>
      </c>
      <c r="C130" s="7" t="s">
        <v>18</v>
      </c>
      <c r="D130" s="8">
        <v>0</v>
      </c>
      <c r="E130" s="8">
        <v>100000</v>
      </c>
      <c r="F130" s="21">
        <f t="shared" si="1"/>
        <v>-200000</v>
      </c>
      <c r="G130" s="21"/>
      <c r="H130" s="21"/>
      <c r="I130" s="21"/>
      <c r="J130" s="21"/>
      <c r="K130" s="21"/>
      <c r="L130" s="21"/>
    </row>
    <row r="131" spans="1:12">
      <c r="A131" s="5">
        <v>42444</v>
      </c>
      <c r="B131" s="6">
        <v>4906</v>
      </c>
      <c r="C131" s="7" t="s">
        <v>18</v>
      </c>
      <c r="D131" s="8">
        <v>0</v>
      </c>
      <c r="E131" s="8">
        <v>100000</v>
      </c>
      <c r="F131" s="21">
        <f t="shared" si="1"/>
        <v>-300000</v>
      </c>
      <c r="G131" s="21"/>
      <c r="H131" s="21"/>
      <c r="I131" s="21"/>
      <c r="J131" s="21"/>
      <c r="K131" s="21"/>
      <c r="L131" s="21"/>
    </row>
    <row r="132" spans="1:12">
      <c r="A132" s="5">
        <v>42444</v>
      </c>
      <c r="B132" s="6">
        <v>4906</v>
      </c>
      <c r="C132" s="7" t="s">
        <v>18</v>
      </c>
      <c r="D132" s="8">
        <v>0</v>
      </c>
      <c r="E132" s="8">
        <v>100000</v>
      </c>
      <c r="F132" s="21">
        <f t="shared" si="1"/>
        <v>-400000</v>
      </c>
      <c r="G132" s="21">
        <f>F132</f>
        <v>-400000</v>
      </c>
      <c r="H132" s="21" t="s">
        <v>121</v>
      </c>
      <c r="I132" s="21"/>
      <c r="J132" s="21"/>
      <c r="K132" s="21"/>
      <c r="L132" s="21"/>
    </row>
    <row r="133" spans="1:12">
      <c r="A133" s="11">
        <v>42517</v>
      </c>
      <c r="B133" s="12">
        <v>4906</v>
      </c>
      <c r="C133" s="13" t="s">
        <v>18</v>
      </c>
      <c r="D133" s="14">
        <v>0</v>
      </c>
      <c r="E133" s="14">
        <v>100000</v>
      </c>
      <c r="F133" s="21">
        <f t="shared" si="1"/>
        <v>-500000</v>
      </c>
      <c r="G133" s="21"/>
      <c r="H133" s="21"/>
      <c r="I133" s="21"/>
      <c r="J133" s="21"/>
      <c r="K133" s="21"/>
      <c r="L133" s="21"/>
    </row>
    <row r="134" spans="1:12">
      <c r="A134" s="11">
        <v>42726</v>
      </c>
      <c r="B134" s="12">
        <v>4906</v>
      </c>
      <c r="C134" s="13" t="s">
        <v>44</v>
      </c>
      <c r="D134" s="14">
        <v>0</v>
      </c>
      <c r="E134" s="14">
        <v>133647.6</v>
      </c>
      <c r="F134" s="21">
        <f t="shared" si="1"/>
        <v>-633647.6</v>
      </c>
      <c r="G134" s="21"/>
      <c r="H134" s="21"/>
      <c r="I134" s="21">
        <f>F134-F132</f>
        <v>-233647.59999999998</v>
      </c>
      <c r="J134" s="21" t="s">
        <v>121</v>
      </c>
      <c r="K134" s="21"/>
      <c r="L134" s="21"/>
    </row>
    <row r="135" spans="1:12">
      <c r="A135" s="15">
        <v>42885</v>
      </c>
      <c r="B135" s="16">
        <v>4906</v>
      </c>
      <c r="C135" s="17" t="s">
        <v>44</v>
      </c>
      <c r="D135" s="18">
        <v>0</v>
      </c>
      <c r="E135" s="18">
        <v>366352.4</v>
      </c>
      <c r="F135" s="21">
        <f t="shared" si="1"/>
        <v>-1000000</v>
      </c>
      <c r="G135" s="21"/>
      <c r="H135" s="21"/>
      <c r="I135" s="21"/>
      <c r="J135" s="21"/>
      <c r="K135" s="21"/>
      <c r="L135" s="21"/>
    </row>
    <row r="136" spans="1:12">
      <c r="A136" s="15">
        <v>43188</v>
      </c>
      <c r="B136" s="16">
        <v>4906</v>
      </c>
      <c r="C136" s="17" t="s">
        <v>81</v>
      </c>
      <c r="D136" s="18">
        <v>0</v>
      </c>
      <c r="E136" s="18">
        <v>1</v>
      </c>
      <c r="F136" s="21">
        <f t="shared" si="1"/>
        <v>-1000001</v>
      </c>
      <c r="G136" s="21"/>
      <c r="H136" s="21"/>
      <c r="I136" s="21"/>
      <c r="J136" s="21"/>
      <c r="K136" s="21">
        <f>F136-F134</f>
        <v>-366353.4</v>
      </c>
      <c r="L136" s="21"/>
    </row>
    <row r="137" spans="1:12">
      <c r="A137" s="1">
        <v>43235</v>
      </c>
      <c r="B137" s="9">
        <v>4906</v>
      </c>
      <c r="C137" t="s">
        <v>18</v>
      </c>
      <c r="D137" s="10">
        <v>0</v>
      </c>
      <c r="E137" s="10">
        <v>250000</v>
      </c>
      <c r="F137" s="21">
        <f t="shared" si="1"/>
        <v>-1250001</v>
      </c>
      <c r="G137" s="21"/>
      <c r="H137" s="21"/>
      <c r="I137" s="21"/>
      <c r="J137" s="21"/>
      <c r="K137" s="21"/>
      <c r="L137" s="21"/>
    </row>
    <row r="138" spans="1:12">
      <c r="A138" s="1">
        <v>43235</v>
      </c>
      <c r="B138" s="9">
        <v>4906</v>
      </c>
      <c r="C138" t="s">
        <v>18</v>
      </c>
      <c r="D138" s="10">
        <v>0</v>
      </c>
      <c r="E138" s="10">
        <v>250000</v>
      </c>
      <c r="F138" s="21">
        <f t="shared" ref="F138:F176" si="2">F137+D138-E138</f>
        <v>-1500001</v>
      </c>
      <c r="G138" s="21"/>
      <c r="H138" s="21"/>
      <c r="I138" s="21"/>
      <c r="J138" s="21"/>
      <c r="K138" s="21"/>
      <c r="L138" s="21"/>
    </row>
    <row r="139" spans="1:12">
      <c r="A139" s="22" t="s">
        <v>11</v>
      </c>
      <c r="B139" s="9"/>
      <c r="D139" s="10"/>
      <c r="E139" s="10"/>
      <c r="G139" s="21"/>
      <c r="H139" s="21"/>
      <c r="I139" s="21"/>
      <c r="J139" s="21"/>
      <c r="K139" s="21"/>
      <c r="L139" s="21"/>
    </row>
    <row r="140" spans="1:12">
      <c r="A140" s="5">
        <v>42460</v>
      </c>
      <c r="B140" s="6">
        <v>4907</v>
      </c>
      <c r="C140" s="7" t="s">
        <v>11</v>
      </c>
      <c r="D140" s="8">
        <v>0</v>
      </c>
      <c r="E140" s="8">
        <v>46.58</v>
      </c>
      <c r="F140" s="21">
        <f t="shared" si="2"/>
        <v>-46.58</v>
      </c>
      <c r="G140" s="21">
        <f>F140</f>
        <v>-46.58</v>
      </c>
      <c r="H140" s="21" t="s">
        <v>122</v>
      </c>
      <c r="I140" s="21"/>
      <c r="J140" s="21"/>
      <c r="K140" s="21"/>
      <c r="L140" s="21"/>
    </row>
    <row r="141" spans="1:12">
      <c r="A141" s="11">
        <v>42489</v>
      </c>
      <c r="B141" s="12">
        <v>4907</v>
      </c>
      <c r="C141" s="13" t="s">
        <v>11</v>
      </c>
      <c r="D141" s="14">
        <v>0</v>
      </c>
      <c r="E141" s="14">
        <v>42.13</v>
      </c>
      <c r="F141" s="21">
        <f t="shared" si="2"/>
        <v>-88.710000000000008</v>
      </c>
      <c r="G141" s="21"/>
      <c r="H141" s="21"/>
      <c r="I141" s="21"/>
      <c r="J141" s="21"/>
      <c r="K141" s="21"/>
      <c r="L141" s="21"/>
    </row>
    <row r="142" spans="1:12">
      <c r="A142" s="11">
        <v>42521</v>
      </c>
      <c r="B142" s="12">
        <v>4907</v>
      </c>
      <c r="C142" s="13" t="s">
        <v>11</v>
      </c>
      <c r="D142" s="14">
        <v>0</v>
      </c>
      <c r="E142" s="14">
        <v>39.58</v>
      </c>
      <c r="F142" s="21">
        <f t="shared" si="2"/>
        <v>-128.29000000000002</v>
      </c>
      <c r="G142" s="21"/>
      <c r="H142" s="21"/>
      <c r="I142" s="21"/>
      <c r="J142" s="21"/>
      <c r="K142" s="21"/>
      <c r="L142" s="21"/>
    </row>
    <row r="143" spans="1:12">
      <c r="A143" s="11">
        <v>42551</v>
      </c>
      <c r="B143" s="12">
        <v>4907</v>
      </c>
      <c r="C143" s="13" t="s">
        <v>11</v>
      </c>
      <c r="D143" s="14">
        <v>0</v>
      </c>
      <c r="E143" s="14">
        <v>55.4</v>
      </c>
      <c r="F143" s="21">
        <f t="shared" si="2"/>
        <v>-183.69000000000003</v>
      </c>
      <c r="G143" s="21"/>
      <c r="H143" s="21"/>
      <c r="I143" s="21"/>
      <c r="J143" s="21"/>
      <c r="K143" s="21"/>
      <c r="L143" s="21"/>
    </row>
    <row r="144" spans="1:12">
      <c r="A144" s="11">
        <v>42580</v>
      </c>
      <c r="B144" s="12">
        <v>4907</v>
      </c>
      <c r="C144" s="13" t="s">
        <v>11</v>
      </c>
      <c r="D144" s="14">
        <v>0</v>
      </c>
      <c r="E144" s="14">
        <v>57.26</v>
      </c>
      <c r="F144" s="21">
        <f t="shared" si="2"/>
        <v>-240.95000000000002</v>
      </c>
      <c r="G144" s="21"/>
      <c r="H144" s="21"/>
      <c r="I144" s="21"/>
      <c r="J144" s="21"/>
      <c r="K144" s="21"/>
      <c r="L144" s="21"/>
    </row>
    <row r="145" spans="1:12">
      <c r="A145" s="11">
        <v>42613</v>
      </c>
      <c r="B145" s="12">
        <v>4907</v>
      </c>
      <c r="C145" s="13" t="s">
        <v>11</v>
      </c>
      <c r="D145" s="14">
        <v>0</v>
      </c>
      <c r="E145" s="14">
        <v>34.36</v>
      </c>
      <c r="F145" s="21">
        <f t="shared" si="2"/>
        <v>-275.31</v>
      </c>
      <c r="G145" s="21"/>
      <c r="H145" s="21"/>
      <c r="I145" s="21"/>
      <c r="J145" s="21"/>
      <c r="K145" s="21"/>
      <c r="L145" s="21"/>
    </row>
    <row r="146" spans="1:12">
      <c r="A146" s="11">
        <v>42643</v>
      </c>
      <c r="B146" s="12">
        <v>4907</v>
      </c>
      <c r="C146" s="13" t="s">
        <v>11</v>
      </c>
      <c r="D146" s="14">
        <v>0</v>
      </c>
      <c r="E146" s="14">
        <v>33.26</v>
      </c>
      <c r="F146" s="21">
        <f t="shared" si="2"/>
        <v>-308.57</v>
      </c>
      <c r="G146" s="21"/>
      <c r="H146" s="21"/>
      <c r="I146" s="21"/>
      <c r="J146" s="21"/>
      <c r="K146" s="21"/>
      <c r="L146" s="21"/>
    </row>
    <row r="147" spans="1:12">
      <c r="A147" s="11">
        <v>42674</v>
      </c>
      <c r="B147" s="12">
        <v>4907</v>
      </c>
      <c r="C147" s="13" t="s">
        <v>11</v>
      </c>
      <c r="D147" s="14">
        <v>0</v>
      </c>
      <c r="E147" s="14">
        <v>27.34</v>
      </c>
      <c r="F147" s="21">
        <f t="shared" si="2"/>
        <v>-335.90999999999997</v>
      </c>
      <c r="G147" s="21"/>
      <c r="H147" s="21"/>
      <c r="I147" s="21"/>
      <c r="J147" s="21"/>
      <c r="K147" s="21"/>
      <c r="L147" s="21"/>
    </row>
    <row r="148" spans="1:12">
      <c r="A148" s="11">
        <v>42705</v>
      </c>
      <c r="B148" s="12">
        <v>4907</v>
      </c>
      <c r="C148" s="13" t="s">
        <v>11</v>
      </c>
      <c r="D148" s="14">
        <v>0</v>
      </c>
      <c r="E148" s="14">
        <v>22.18</v>
      </c>
      <c r="F148" s="21">
        <f t="shared" si="2"/>
        <v>-358.09</v>
      </c>
      <c r="G148" s="21"/>
      <c r="H148" s="21"/>
      <c r="I148" s="21">
        <f>F148-G140-8.13</f>
        <v>-319.64</v>
      </c>
      <c r="J148" s="21" t="s">
        <v>122</v>
      </c>
      <c r="K148" s="21"/>
      <c r="L148" s="21"/>
    </row>
    <row r="149" spans="1:12">
      <c r="A149" s="11">
        <v>42747</v>
      </c>
      <c r="B149" s="12">
        <v>7604</v>
      </c>
      <c r="C149" s="13" t="s">
        <v>117</v>
      </c>
      <c r="D149" s="14">
        <v>0</v>
      </c>
      <c r="E149" s="14">
        <v>8.1300000000000008</v>
      </c>
      <c r="F149" s="21">
        <f t="shared" si="2"/>
        <v>-366.21999999999997</v>
      </c>
      <c r="G149" s="21"/>
      <c r="H149" s="21"/>
      <c r="I149" s="21"/>
      <c r="J149" s="21"/>
      <c r="K149" s="21"/>
      <c r="L149" s="21"/>
    </row>
    <row r="150" spans="1:12">
      <c r="A150" s="22" t="s">
        <v>100</v>
      </c>
      <c r="B150" s="19"/>
      <c r="C150" s="20"/>
      <c r="D150" s="21"/>
      <c r="E150" s="21"/>
      <c r="G150" s="21"/>
      <c r="H150" s="21"/>
      <c r="I150" s="21"/>
      <c r="J150" s="21"/>
      <c r="K150" s="21"/>
      <c r="L150" s="21"/>
    </row>
    <row r="151" spans="1:12">
      <c r="A151" s="11">
        <v>42773</v>
      </c>
      <c r="B151" s="12">
        <v>7603</v>
      </c>
      <c r="C151" s="13" t="s">
        <v>45</v>
      </c>
      <c r="D151" s="14">
        <v>13487.14</v>
      </c>
      <c r="E151" s="14">
        <v>0</v>
      </c>
      <c r="F151" s="21">
        <f t="shared" si="2"/>
        <v>13487.14</v>
      </c>
      <c r="G151" s="21"/>
      <c r="H151" s="21"/>
      <c r="I151" s="28">
        <f>F151-G142</f>
        <v>13487.14</v>
      </c>
      <c r="J151" s="21"/>
      <c r="K151" s="21"/>
      <c r="L151" s="21"/>
    </row>
    <row r="152" spans="1:12">
      <c r="A152" s="22" t="s">
        <v>101</v>
      </c>
      <c r="B152" s="19"/>
      <c r="C152" s="20"/>
      <c r="D152" s="21"/>
      <c r="E152" s="21"/>
      <c r="G152" s="21"/>
      <c r="H152" s="21"/>
      <c r="I152" s="21"/>
      <c r="J152" s="21"/>
      <c r="K152" s="21"/>
      <c r="L152" s="21"/>
    </row>
    <row r="153" spans="1:12">
      <c r="A153" s="5">
        <v>42403</v>
      </c>
      <c r="B153" s="6">
        <v>7604</v>
      </c>
      <c r="C153" s="7" t="s">
        <v>19</v>
      </c>
      <c r="D153" s="8">
        <v>2300</v>
      </c>
      <c r="E153" s="8">
        <v>0</v>
      </c>
      <c r="F153" s="21">
        <f t="shared" si="2"/>
        <v>2300</v>
      </c>
      <c r="G153" s="21"/>
      <c r="H153" s="21"/>
      <c r="I153" s="21"/>
      <c r="J153" s="21"/>
      <c r="K153" s="21"/>
      <c r="L153" s="21"/>
    </row>
    <row r="154" spans="1:12">
      <c r="A154" s="5">
        <v>42403</v>
      </c>
      <c r="B154" s="6">
        <v>7604</v>
      </c>
      <c r="C154" s="7" t="s">
        <v>20</v>
      </c>
      <c r="D154" s="8">
        <v>2300</v>
      </c>
      <c r="E154" s="8">
        <v>0</v>
      </c>
      <c r="F154" s="21">
        <f t="shared" si="2"/>
        <v>4600</v>
      </c>
      <c r="G154" s="21">
        <f>F154</f>
        <v>4600</v>
      </c>
      <c r="H154" s="21" t="s">
        <v>115</v>
      </c>
      <c r="I154" s="21"/>
      <c r="J154" s="21"/>
      <c r="K154" s="21"/>
      <c r="L154" s="21"/>
    </row>
    <row r="155" spans="1:12">
      <c r="A155" s="11">
        <v>42738</v>
      </c>
      <c r="B155" s="12">
        <v>7604</v>
      </c>
      <c r="C155" s="13" t="s">
        <v>46</v>
      </c>
      <c r="D155" s="14">
        <v>0</v>
      </c>
      <c r="E155" s="14">
        <v>2300</v>
      </c>
      <c r="F155" s="21">
        <f t="shared" si="2"/>
        <v>2300</v>
      </c>
      <c r="G155" s="21"/>
      <c r="H155" s="21"/>
      <c r="I155" s="21"/>
      <c r="J155" s="21"/>
      <c r="K155" s="21"/>
      <c r="L155" s="21"/>
    </row>
    <row r="156" spans="1:12">
      <c r="A156" s="11">
        <v>42738</v>
      </c>
      <c r="B156" s="12">
        <v>7604</v>
      </c>
      <c r="C156" s="13" t="s">
        <v>47</v>
      </c>
      <c r="D156" s="14">
        <v>0</v>
      </c>
      <c r="E156" s="14">
        <v>2300</v>
      </c>
      <c r="F156" s="21">
        <f t="shared" si="2"/>
        <v>0</v>
      </c>
      <c r="G156" s="21"/>
      <c r="H156" s="21"/>
      <c r="I156" s="21">
        <f>F156-F154</f>
        <v>-4600</v>
      </c>
      <c r="J156" s="21" t="s">
        <v>115</v>
      </c>
      <c r="K156" s="21"/>
      <c r="L156" s="21"/>
    </row>
    <row r="157" spans="1:12">
      <c r="F157" s="21"/>
      <c r="G157" s="21"/>
      <c r="H157" s="21"/>
      <c r="I157" s="21"/>
      <c r="J157" s="21"/>
      <c r="K157" s="21"/>
      <c r="L157" s="21"/>
    </row>
    <row r="158" spans="1:12">
      <c r="A158" s="22" t="s">
        <v>103</v>
      </c>
      <c r="B158" s="19"/>
      <c r="C158" s="20"/>
      <c r="D158" s="21"/>
      <c r="E158" s="21"/>
      <c r="G158" s="29" t="s">
        <v>123</v>
      </c>
      <c r="H158" s="29"/>
      <c r="I158" s="29"/>
      <c r="J158" s="29"/>
      <c r="K158" s="21"/>
      <c r="L158" s="21"/>
    </row>
    <row r="159" spans="1:12">
      <c r="A159" s="15">
        <v>42887</v>
      </c>
      <c r="B159" s="16">
        <v>7803</v>
      </c>
      <c r="C159" s="17" t="s">
        <v>82</v>
      </c>
      <c r="D159" s="18">
        <v>438.3</v>
      </c>
      <c r="E159" s="18">
        <v>0</v>
      </c>
      <c r="F159" s="21">
        <f t="shared" si="2"/>
        <v>438.3</v>
      </c>
      <c r="G159" s="21"/>
      <c r="H159" s="21"/>
      <c r="I159" s="21"/>
      <c r="J159" s="21"/>
      <c r="K159" s="21"/>
      <c r="L159" s="21"/>
    </row>
    <row r="160" spans="1:12">
      <c r="A160" s="15">
        <v>42894</v>
      </c>
      <c r="B160" s="16">
        <v>7803</v>
      </c>
      <c r="C160" s="17" t="s">
        <v>83</v>
      </c>
      <c r="D160" s="18">
        <v>0</v>
      </c>
      <c r="E160" s="18">
        <v>218.19</v>
      </c>
      <c r="F160" s="21">
        <f t="shared" si="2"/>
        <v>220.11</v>
      </c>
      <c r="G160" s="21"/>
      <c r="H160" s="21"/>
      <c r="I160" s="21"/>
      <c r="J160" s="21"/>
      <c r="K160" s="21"/>
      <c r="L160" s="21"/>
    </row>
    <row r="161" spans="1:12">
      <c r="A161" s="15">
        <v>42895</v>
      </c>
      <c r="B161" s="16">
        <v>7803</v>
      </c>
      <c r="C161" s="17" t="s">
        <v>84</v>
      </c>
      <c r="D161" s="18">
        <v>218.19</v>
      </c>
      <c r="E161" s="18">
        <v>0</v>
      </c>
      <c r="F161" s="21">
        <f t="shared" si="2"/>
        <v>438.3</v>
      </c>
      <c r="G161" s="21"/>
      <c r="H161" s="21"/>
      <c r="I161" s="21"/>
      <c r="J161" s="21"/>
      <c r="K161" s="21"/>
      <c r="L161" s="21"/>
    </row>
    <row r="162" spans="1:12">
      <c r="A162" s="15">
        <v>42989</v>
      </c>
      <c r="B162" s="16">
        <v>7803</v>
      </c>
      <c r="C162" s="17" t="s">
        <v>85</v>
      </c>
      <c r="D162" s="18">
        <v>438.3</v>
      </c>
      <c r="E162" s="18">
        <v>0</v>
      </c>
      <c r="F162" s="21">
        <f t="shared" si="2"/>
        <v>876.6</v>
      </c>
      <c r="G162" s="21"/>
      <c r="H162" s="21"/>
      <c r="I162" s="21"/>
      <c r="J162" s="21"/>
      <c r="K162" s="21"/>
      <c r="L162" s="21"/>
    </row>
    <row r="163" spans="1:12">
      <c r="A163" s="15">
        <v>43067</v>
      </c>
      <c r="B163" s="16">
        <v>7803</v>
      </c>
      <c r="C163" s="17" t="s">
        <v>86</v>
      </c>
      <c r="D163" s="18">
        <v>491.87</v>
      </c>
      <c r="E163" s="18">
        <v>0</v>
      </c>
      <c r="F163" s="21">
        <f t="shared" si="2"/>
        <v>1368.47</v>
      </c>
      <c r="G163" s="21"/>
      <c r="H163" s="21"/>
      <c r="I163" s="21"/>
      <c r="J163" s="21"/>
      <c r="K163" s="21"/>
      <c r="L163" s="21"/>
    </row>
    <row r="164" spans="1:12">
      <c r="A164" s="15">
        <v>43188</v>
      </c>
      <c r="B164" s="16">
        <v>7803</v>
      </c>
      <c r="C164" s="17" t="s">
        <v>87</v>
      </c>
      <c r="D164" s="18">
        <v>492.87</v>
      </c>
      <c r="E164" s="18">
        <v>0</v>
      </c>
      <c r="F164" s="21">
        <f t="shared" si="2"/>
        <v>1861.3400000000001</v>
      </c>
      <c r="G164" s="21"/>
      <c r="H164" s="21"/>
      <c r="I164" s="21"/>
      <c r="J164" s="21"/>
      <c r="K164" s="21">
        <f>F164</f>
        <v>1861.3400000000001</v>
      </c>
      <c r="L164" s="21"/>
    </row>
    <row r="165" spans="1:12">
      <c r="A165" s="1">
        <v>43215</v>
      </c>
      <c r="B165" s="9">
        <v>7803</v>
      </c>
      <c r="C165" t="s">
        <v>88</v>
      </c>
      <c r="D165" s="10">
        <v>357.34</v>
      </c>
      <c r="E165" s="10">
        <v>0</v>
      </c>
      <c r="F165" s="21">
        <f t="shared" si="2"/>
        <v>2218.6800000000003</v>
      </c>
      <c r="G165" s="21"/>
      <c r="H165" s="21"/>
      <c r="I165" s="21"/>
      <c r="J165" s="21"/>
      <c r="K165" s="21"/>
      <c r="L165" s="21"/>
    </row>
    <row r="166" spans="1:12">
      <c r="A166" s="1">
        <v>43228</v>
      </c>
      <c r="B166" s="9">
        <v>7803</v>
      </c>
      <c r="C166" t="s">
        <v>89</v>
      </c>
      <c r="D166" s="10">
        <v>0</v>
      </c>
      <c r="E166" s="10">
        <v>491.87</v>
      </c>
      <c r="F166" s="21">
        <f t="shared" si="2"/>
        <v>1726.8100000000004</v>
      </c>
      <c r="G166" s="21"/>
      <c r="H166" s="21"/>
      <c r="I166" s="21"/>
      <c r="J166" s="21"/>
      <c r="K166" s="21"/>
      <c r="L166" s="21"/>
    </row>
    <row r="167" spans="1:12">
      <c r="A167" s="1">
        <v>43230</v>
      </c>
      <c r="B167" s="9">
        <v>7803</v>
      </c>
      <c r="C167" t="s">
        <v>90</v>
      </c>
      <c r="D167" s="10">
        <v>0</v>
      </c>
      <c r="E167" s="10">
        <v>1233.94</v>
      </c>
      <c r="F167" s="21">
        <f t="shared" si="2"/>
        <v>492.87000000000035</v>
      </c>
      <c r="G167" s="21"/>
      <c r="H167" s="21"/>
      <c r="I167" s="21"/>
      <c r="J167" s="21"/>
      <c r="K167" s="21"/>
      <c r="L167" s="21"/>
    </row>
    <row r="168" spans="1:12">
      <c r="A168" s="22" t="s">
        <v>24</v>
      </c>
      <c r="B168" s="9"/>
      <c r="D168" s="10"/>
      <c r="E168" s="10"/>
      <c r="G168" s="21"/>
      <c r="H168" s="21"/>
      <c r="I168" s="21"/>
      <c r="J168" s="21"/>
      <c r="K168" s="21"/>
      <c r="L168" s="21"/>
    </row>
    <row r="169" spans="1:12">
      <c r="A169" s="11">
        <v>42716</v>
      </c>
      <c r="B169" s="12">
        <v>7901</v>
      </c>
      <c r="C169" s="13" t="s">
        <v>24</v>
      </c>
      <c r="D169" s="14">
        <v>25</v>
      </c>
      <c r="E169" s="14">
        <v>0</v>
      </c>
      <c r="F169" s="21">
        <f t="shared" si="2"/>
        <v>25</v>
      </c>
      <c r="G169" s="21"/>
      <c r="H169" s="21"/>
      <c r="I169" s="21"/>
      <c r="J169" s="21"/>
      <c r="K169" s="21"/>
      <c r="L169" s="21"/>
    </row>
    <row r="170" spans="1:12">
      <c r="A170" s="11">
        <v>42822</v>
      </c>
      <c r="B170" s="12">
        <v>7901</v>
      </c>
      <c r="C170" s="13" t="s">
        <v>48</v>
      </c>
      <c r="D170" s="14">
        <v>1.1399999999999999</v>
      </c>
      <c r="E170" s="14">
        <v>0</v>
      </c>
      <c r="F170" s="21">
        <f t="shared" si="2"/>
        <v>26.14</v>
      </c>
      <c r="G170" s="21"/>
      <c r="H170" s="21"/>
      <c r="I170" s="28">
        <f>F170</f>
        <v>26.14</v>
      </c>
      <c r="J170" s="21"/>
      <c r="K170" s="21"/>
      <c r="L170" s="21"/>
    </row>
    <row r="171" spans="1:12">
      <c r="A171" s="15">
        <v>43004</v>
      </c>
      <c r="B171" s="16">
        <v>7901</v>
      </c>
      <c r="C171" s="17" t="s">
        <v>91</v>
      </c>
      <c r="D171" s="18">
        <v>1.1499999999999999</v>
      </c>
      <c r="E171" s="18">
        <v>0</v>
      </c>
      <c r="F171" s="21">
        <f t="shared" si="2"/>
        <v>27.29</v>
      </c>
      <c r="G171" s="21"/>
      <c r="H171" s="21"/>
      <c r="I171" s="21"/>
      <c r="J171" s="21"/>
      <c r="K171" s="21">
        <f>F171-F170</f>
        <v>1.1499999999999986</v>
      </c>
      <c r="L171" s="21"/>
    </row>
    <row r="172" spans="1:12">
      <c r="A172" s="22" t="s">
        <v>104</v>
      </c>
      <c r="B172" s="19"/>
      <c r="C172" s="20"/>
      <c r="D172" s="21"/>
      <c r="E172" s="21"/>
      <c r="G172" s="21"/>
      <c r="H172" s="21"/>
      <c r="I172" s="21"/>
      <c r="J172" s="21"/>
      <c r="K172" s="21"/>
      <c r="L172" s="21"/>
    </row>
    <row r="173" spans="1:12">
      <c r="A173" s="15">
        <v>43193</v>
      </c>
      <c r="B173" s="16">
        <v>8201</v>
      </c>
      <c r="C173" s="17" t="s">
        <v>58</v>
      </c>
      <c r="D173" s="18">
        <v>35</v>
      </c>
      <c r="E173" s="18">
        <v>0</v>
      </c>
      <c r="F173" s="21">
        <f t="shared" si="2"/>
        <v>35</v>
      </c>
      <c r="G173" s="21"/>
      <c r="H173" s="21"/>
      <c r="I173" s="21"/>
      <c r="J173" s="21"/>
      <c r="K173" s="21">
        <f>F173</f>
        <v>35</v>
      </c>
      <c r="L173" s="21"/>
    </row>
    <row r="174" spans="1:12">
      <c r="A174" s="22" t="s">
        <v>109</v>
      </c>
      <c r="B174" s="19"/>
      <c r="C174" s="20"/>
      <c r="D174" s="21"/>
      <c r="E174" s="21"/>
      <c r="G174" s="21"/>
      <c r="H174" s="21"/>
      <c r="I174" s="21"/>
      <c r="J174" s="21"/>
      <c r="K174" s="21"/>
      <c r="L174" s="21"/>
    </row>
    <row r="175" spans="1:12">
      <c r="A175" s="15">
        <v>42887</v>
      </c>
      <c r="B175" s="16">
        <v>8204</v>
      </c>
      <c r="C175" s="17" t="s">
        <v>92</v>
      </c>
      <c r="D175" s="18">
        <v>354.68</v>
      </c>
      <c r="E175" s="18">
        <v>0</v>
      </c>
      <c r="F175" s="21">
        <f t="shared" si="2"/>
        <v>354.68</v>
      </c>
      <c r="G175" s="21"/>
      <c r="H175" s="21"/>
      <c r="I175" s="21"/>
      <c r="J175" s="21"/>
      <c r="K175" s="21">
        <f>F175</f>
        <v>354.68</v>
      </c>
      <c r="L175" s="21"/>
    </row>
    <row r="176" spans="1:12">
      <c r="A176" s="1">
        <v>43228</v>
      </c>
      <c r="B176" s="9">
        <v>8204</v>
      </c>
      <c r="C176" t="s">
        <v>93</v>
      </c>
      <c r="D176" s="10">
        <v>0</v>
      </c>
      <c r="E176" s="10">
        <v>354.68</v>
      </c>
      <c r="F176" s="21">
        <f t="shared" si="2"/>
        <v>0</v>
      </c>
      <c r="G176" s="21"/>
      <c r="H176" s="21"/>
      <c r="I176" s="21"/>
      <c r="J176" s="21"/>
      <c r="K176" s="21"/>
      <c r="L176" s="21"/>
    </row>
    <row r="177" spans="1:12">
      <c r="A177" s="1"/>
      <c r="B177" s="9"/>
      <c r="D177" s="10"/>
      <c r="E177" s="10"/>
    </row>
    <row r="178" spans="1:12">
      <c r="A178" s="1"/>
      <c r="B178" s="9"/>
      <c r="D178" s="10"/>
      <c r="E178" s="10"/>
      <c r="G178" s="21">
        <f>SUM(G3:G177)</f>
        <v>1.6370904631912708E-11</v>
      </c>
      <c r="H178" s="21"/>
      <c r="I178" s="21">
        <f t="shared" ref="I178:K178" si="3">SUM(I3:I177)</f>
        <v>4.4238390728423838E-11</v>
      </c>
      <c r="J178" s="21"/>
      <c r="K178" s="21">
        <f t="shared" si="3"/>
        <v>7.4635408964240924E-11</v>
      </c>
      <c r="L178" s="21"/>
    </row>
    <row r="179" spans="1:12">
      <c r="A179" s="1"/>
      <c r="B179" s="9"/>
      <c r="D179" s="10"/>
      <c r="E179" s="10"/>
    </row>
    <row r="180" spans="1:12">
      <c r="A180" s="1"/>
      <c r="B180" s="9"/>
      <c r="D180" s="10"/>
      <c r="E180" s="10"/>
    </row>
    <row r="181" spans="1:12">
      <c r="A181" s="1"/>
      <c r="B181" s="9"/>
      <c r="D181" s="10"/>
      <c r="E181" s="10"/>
    </row>
    <row r="182" spans="1:12">
      <c r="A182" s="1"/>
      <c r="B182" s="9"/>
      <c r="D182" s="10"/>
      <c r="E182" s="10"/>
    </row>
    <row r="184" spans="1:12">
      <c r="A184" s="1"/>
      <c r="B184" s="9"/>
      <c r="D184" s="10"/>
      <c r="E184" s="10"/>
    </row>
    <row r="185" spans="1:12">
      <c r="A185" s="1"/>
      <c r="B185" s="9"/>
      <c r="D185" s="10"/>
      <c r="E185" s="10"/>
    </row>
    <row r="186" spans="1:12">
      <c r="A186" s="1"/>
      <c r="B186" s="9"/>
      <c r="D186" s="10"/>
      <c r="E186" s="10"/>
    </row>
    <row r="187" spans="1:12">
      <c r="A187" s="1"/>
      <c r="B187" s="9"/>
      <c r="D187" s="10"/>
      <c r="E187" s="10"/>
    </row>
    <row r="188" spans="1:12">
      <c r="A188" s="1"/>
      <c r="B188" s="9"/>
      <c r="D188" s="10"/>
      <c r="E188" s="10"/>
    </row>
    <row r="189" spans="1:12">
      <c r="A189" s="1"/>
      <c r="B189" s="9"/>
      <c r="D189" s="10"/>
      <c r="E189" s="10"/>
    </row>
    <row r="190" spans="1:12">
      <c r="A190" s="1"/>
      <c r="B190" s="9"/>
      <c r="D190" s="10"/>
      <c r="E190" s="10"/>
    </row>
    <row r="191" spans="1:12">
      <c r="A191" s="1"/>
      <c r="B191" s="9"/>
      <c r="D191" s="10"/>
      <c r="E191" s="10"/>
    </row>
    <row r="192" spans="1:12">
      <c r="A192" s="1"/>
      <c r="B192" s="9"/>
      <c r="D192" s="10"/>
      <c r="E192" s="10"/>
    </row>
    <row r="193" spans="1:5">
      <c r="A193" s="1"/>
      <c r="B193" s="9"/>
      <c r="D193" s="10"/>
      <c r="E193" s="10"/>
    </row>
    <row r="194" spans="1:5">
      <c r="A194" s="1"/>
      <c r="B194" s="9"/>
      <c r="D194" s="10"/>
      <c r="E194" s="10"/>
    </row>
    <row r="195" spans="1:5">
      <c r="A195" s="1"/>
      <c r="B195" s="9"/>
      <c r="D195" s="10"/>
      <c r="E195" s="10"/>
    </row>
    <row r="196" spans="1:5">
      <c r="A196" s="1"/>
      <c r="B196" s="9"/>
      <c r="D196" s="10"/>
      <c r="E196" s="10"/>
    </row>
    <row r="198" spans="1:5">
      <c r="A198" s="1"/>
      <c r="B198" s="9"/>
      <c r="D198" s="10"/>
      <c r="E198" s="10"/>
    </row>
    <row r="199" spans="1:5">
      <c r="A199" s="1"/>
      <c r="B199" s="9"/>
      <c r="D199" s="10"/>
      <c r="E199" s="10"/>
    </row>
    <row r="200" spans="1:5">
      <c r="A200" s="1"/>
      <c r="B200" s="9"/>
      <c r="D200" s="10"/>
      <c r="E200" s="10"/>
    </row>
    <row r="201" spans="1:5">
      <c r="A201" s="1"/>
      <c r="B201" s="9"/>
      <c r="D201" s="10"/>
      <c r="E201" s="10"/>
    </row>
    <row r="202" spans="1:5">
      <c r="A202" s="1"/>
      <c r="B202" s="9"/>
      <c r="D202" s="10"/>
      <c r="E202" s="10"/>
    </row>
    <row r="203" spans="1:5">
      <c r="A203" s="1"/>
      <c r="B203" s="9"/>
      <c r="D203" s="10"/>
      <c r="E203" s="10"/>
    </row>
    <row r="204" spans="1:5">
      <c r="A204" s="1"/>
      <c r="B204" s="9"/>
      <c r="D204" s="10"/>
      <c r="E204" s="10"/>
    </row>
    <row r="205" spans="1:5">
      <c r="A205" s="1"/>
      <c r="B205" s="9"/>
      <c r="D205" s="10"/>
      <c r="E205" s="10"/>
    </row>
    <row r="206" spans="1:5">
      <c r="A206" s="1"/>
      <c r="B206" s="9"/>
      <c r="D206" s="10"/>
      <c r="E206" s="10"/>
    </row>
    <row r="207" spans="1:5">
      <c r="A207" s="1"/>
      <c r="B207" s="9"/>
      <c r="D207" s="10"/>
      <c r="E207" s="10"/>
    </row>
    <row r="208" spans="1:5">
      <c r="A208" s="1"/>
      <c r="B208" s="9"/>
      <c r="D208" s="10"/>
      <c r="E208" s="10"/>
    </row>
    <row r="209" spans="1:5">
      <c r="A209" s="1"/>
      <c r="B209" s="9"/>
      <c r="D209" s="10"/>
      <c r="E209" s="10"/>
    </row>
    <row r="210" spans="1:5">
      <c r="A210" s="1"/>
      <c r="B210" s="9"/>
      <c r="D210" s="10"/>
      <c r="E210" s="10"/>
    </row>
  </sheetData>
  <sortState ref="A3:E193">
    <sortCondition ref="B3:B193"/>
    <sortCondition ref="A3:A19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sarahharvey</dc:creator>
  <cp:lastModifiedBy>tommyburke</cp:lastModifiedBy>
  <dcterms:created xsi:type="dcterms:W3CDTF">2019-01-02T13:24:40Z</dcterms:created>
  <dcterms:modified xsi:type="dcterms:W3CDTF">2019-01-11T10:42:38Z</dcterms:modified>
</cp:coreProperties>
</file>