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Metro" sheetId="2" r:id="rId5"/>
    <sheet state="visible" name="2024" sheetId="3" r:id="rId6"/>
    <sheet state="visible" name="Banking" sheetId="4" r:id="rId7"/>
  </sheets>
  <definedNames>
    <definedName hidden="1" localSheetId="2" name="_xlnm._FilterDatabase">'2024'!$A$1:$Z$69</definedName>
    <definedName hidden="1" localSheetId="3" name="_xlnm._FilterDatabase">Banking!$A$1:$Z$68</definedName>
  </definedNames>
  <calcPr/>
  <extLst>
    <ext uri="GoogleSheetsCustomDataVersion2">
      <go:sheetsCustomData xmlns:go="http://customooxmlschemas.google.com/" r:id="rId8" roundtripDataChecksum="5F97Ga0+7SdI8DRtf0jgUSyyzEUXq2GV3/96KxpxRYU="/>
    </ext>
  </extLst>
</workbook>
</file>

<file path=xl/sharedStrings.xml><?xml version="1.0" encoding="utf-8"?>
<sst xmlns="http://schemas.openxmlformats.org/spreadsheetml/2006/main" count="587" uniqueCount="221">
  <si>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</si>
  <si>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</si>
  <si>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</si>
  <si>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</si>
  <si>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</si>
  <si>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</si>
  <si>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</si>
  <si>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</si>
  <si>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</si>
  <si>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</si>
  <si>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split</t>
  </si>
  <si>
    <t>Scheme Name</t>
  </si>
  <si>
    <t>Brown Consulting Services SSAS</t>
  </si>
  <si>
    <t>cash at bank HSBC</t>
  </si>
  <si>
    <t>N</t>
  </si>
  <si>
    <t>PSTR</t>
  </si>
  <si>
    <t>00015311RM</t>
  </si>
  <si>
    <t>transact take control account</t>
  </si>
  <si>
    <t>Insurance company investments</t>
  </si>
  <si>
    <t>funds</t>
  </si>
  <si>
    <t>Principle Employer</t>
  </si>
  <si>
    <t xml:space="preserve">Metro bank </t>
  </si>
  <si>
    <t>Name:</t>
  </si>
  <si>
    <t>A0066989</t>
  </si>
  <si>
    <t>D.O.B:</t>
  </si>
  <si>
    <t>Mr Stephen Brown</t>
  </si>
  <si>
    <t>NiNo:</t>
  </si>
  <si>
    <t>Fenton House</t>
  </si>
  <si>
    <t>Email:</t>
  </si>
  <si>
    <t>3 Elsworth Road</t>
  </si>
  <si>
    <t>Transfers in</t>
  </si>
  <si>
    <t>Conington</t>
  </si>
  <si>
    <t>Cambs</t>
  </si>
  <si>
    <t xml:space="preserve">Connected </t>
  </si>
  <si>
    <t>Contributions</t>
  </si>
  <si>
    <t>CB23 4LN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</si>
  <si>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</si>
  <si>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</si>
  <si>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</si>
  <si>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</si>
  <si>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</si>
  <si>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</si>
  <si>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</si>
  <si>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</si>
  <si>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PCLS  Stephen</t>
  </si>
  <si>
    <t xml:space="preserve">pension </t>
  </si>
  <si>
    <t>expenses</t>
  </si>
  <si>
    <t>Payments in</t>
  </si>
  <si>
    <t>BI</t>
  </si>
  <si>
    <t>other in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</si>
  <si>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</si>
  <si>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</si>
  <si>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</si>
  <si>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</si>
  <si>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</si>
  <si>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</si>
  <si>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</si>
  <si>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</si>
  <si>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</si>
  <si>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</si>
  <si>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</si>
  <si>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</si>
  <si>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Other in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</si>
  <si>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</si>
  <si>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</si>
  <si>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</si>
  <si>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</si>
  <si>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</si>
  <si>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</si>
  <si>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</si>
  <si>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</si>
  <si>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</si>
  <si>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</si>
  <si>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</si>
  <si>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</si>
  <si>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</si>
  <si>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</si>
  <si>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</si>
  <si>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sale of investments</t>
  </si>
  <si>
    <t>Outward Faster Payment</t>
  </si>
  <si>
    <t>FT23130FH3HF</t>
  </si>
  <si>
    <t>Mr S M Brown Mrs J S Brown</t>
  </si>
  <si>
    <t>PEN JB</t>
  </si>
  <si>
    <t>FT2313063V15</t>
  </si>
  <si>
    <t>PEN SB</t>
  </si>
  <si>
    <t>FT240663Y5JN</t>
  </si>
  <si>
    <t>FT240385TD9B</t>
  </si>
  <si>
    <t>FT23279H52LL</t>
  </si>
  <si>
    <t>FT2318871FHW</t>
  </si>
  <si>
    <t>FT2406621XDC</t>
  </si>
  <si>
    <t>FT240384TFDM</t>
  </si>
  <si>
    <t>FT23279JDRR4</t>
  </si>
  <si>
    <t>FT23188LH4NN</t>
  </si>
  <si>
    <t>FT231240L52Q</t>
  </si>
  <si>
    <t>FT23124PYJJF</t>
  </si>
  <si>
    <t>FT240091499M</t>
  </si>
  <si>
    <t>FT2334170N2B</t>
  </si>
  <si>
    <t>FT23311RYKZ4</t>
  </si>
  <si>
    <t>FT23251VGDSN</t>
  </si>
  <si>
    <t>FT23219XHX59</t>
  </si>
  <si>
    <t>FT23158F1JSW</t>
  </si>
  <si>
    <t>FT240093T3HQ</t>
  </si>
  <si>
    <t>FT23341VHBHN</t>
  </si>
  <si>
    <t>FT23311FB958</t>
  </si>
  <si>
    <t>FT23251YZKD0</t>
  </si>
  <si>
    <t>FT232195S015</t>
  </si>
  <si>
    <t>FT23158YQ276</t>
  </si>
  <si>
    <t>19/02/2024</t>
  </si>
  <si>
    <t>FT24050B0ZJR</t>
  </si>
  <si>
    <t>Registered Scheme Administrator Lim</t>
  </si>
  <si>
    <t>PAYE 2410 J Brown</t>
  </si>
  <si>
    <t>FT24050FJ6HH</t>
  </si>
  <si>
    <t>PAYE 2410 S Brown</t>
  </si>
  <si>
    <t>FT2405095SK7</t>
  </si>
  <si>
    <t>2408 J Brown</t>
  </si>
  <si>
    <t>FT24050RM3NL</t>
  </si>
  <si>
    <t>2408 S Brown</t>
  </si>
  <si>
    <t>14/12/2023</t>
  </si>
  <si>
    <t>FT23348605YJ</t>
  </si>
  <si>
    <t>FT23348LW5TZ</t>
  </si>
  <si>
    <t>FT23219ZSW7M</t>
  </si>
  <si>
    <t>HMRC Cumbernauld</t>
  </si>
  <si>
    <t>FT23219PJJN2</t>
  </si>
  <si>
    <t>FT23158W3W32</t>
  </si>
  <si>
    <t>HMRC CUMBERNAULD</t>
  </si>
  <si>
    <t>FT23158QVJF1</t>
  </si>
  <si>
    <t>FT23125MKW6K</t>
  </si>
  <si>
    <t>FT231244GF2H</t>
  </si>
  <si>
    <t>FT24095XTLFR</t>
  </si>
  <si>
    <t>PAYE2412 JBrown</t>
  </si>
  <si>
    <t>FT24067G9MXQ</t>
  </si>
  <si>
    <t>PAYE2412 S Brown</t>
  </si>
  <si>
    <t>22/02/2024</t>
  </si>
  <si>
    <t>FT240539TG06</t>
  </si>
  <si>
    <t>PAYE 2411 J Brown</t>
  </si>
  <si>
    <t>FT24053T037C</t>
  </si>
  <si>
    <t>PAYE 2411 S Brown</t>
  </si>
  <si>
    <t>FT24050K2KC7</t>
  </si>
  <si>
    <t>PAYE 2409 J Brown</t>
  </si>
  <si>
    <t>FT24050GKW50</t>
  </si>
  <si>
    <t>PAYE 2409 S Brown</t>
  </si>
  <si>
    <t>FT233483GSQK</t>
  </si>
  <si>
    <t>2409 J Brown</t>
  </si>
  <si>
    <t>FT23348LQK6B</t>
  </si>
  <si>
    <t>2409 S Brown</t>
  </si>
  <si>
    <t>FT233122YNQS</t>
  </si>
  <si>
    <t>FT23311R2036</t>
  </si>
  <si>
    <t>26/09/2023</t>
  </si>
  <si>
    <t>FT232691V9J9</t>
  </si>
  <si>
    <t>FT23269R623P</t>
  </si>
  <si>
    <t>FT23188S62PH</t>
  </si>
  <si>
    <t>FT2318823YSK</t>
  </si>
  <si>
    <t>FT231304ZTS2</t>
  </si>
  <si>
    <t>FT231307L3RF</t>
  </si>
  <si>
    <t>FT23249M4452</t>
  </si>
  <si>
    <t>LONDON STOCK EXCHANGE LEI Limited</t>
  </si>
  <si>
    <t>UVLEIPP333200</t>
  </si>
  <si>
    <t>31/05/2023</t>
  </si>
  <si>
    <t>Credit Interest</t>
  </si>
  <si>
    <t>48793045-20230531</t>
  </si>
  <si>
    <t>31/01/2024</t>
  </si>
  <si>
    <t>48793045-20240131</t>
  </si>
  <si>
    <t>28/03/2024</t>
  </si>
  <si>
    <t>48793045-20240331</t>
  </si>
  <si>
    <t>31/10/2023</t>
  </si>
  <si>
    <t>48793045-20231031</t>
  </si>
  <si>
    <t>30/06/2023</t>
  </si>
  <si>
    <t>48793045-20230630</t>
  </si>
  <si>
    <t>29/02/2024</t>
  </si>
  <si>
    <t>48793045-20240229</t>
  </si>
  <si>
    <t>29/12/2023</t>
  </si>
  <si>
    <t>48793045-20231231</t>
  </si>
  <si>
    <t>30/11/2023</t>
  </si>
  <si>
    <t>48793045-20231130</t>
  </si>
  <si>
    <t>29/09/2023</t>
  </si>
  <si>
    <t>48793045-20230930</t>
  </si>
  <si>
    <t>31/07/2023</t>
  </si>
  <si>
    <t>48793045-20230731</t>
  </si>
  <si>
    <t>31/08/2023</t>
  </si>
  <si>
    <t>48793045-20230831</t>
  </si>
  <si>
    <t>22/12/2023</t>
  </si>
  <si>
    <t>24/12/2023</t>
  </si>
  <si>
    <t>Inward Payment</t>
  </si>
  <si>
    <t>FT23356FJZZQ</t>
  </si>
  <si>
    <t>FT23356CTR2Y</t>
  </si>
  <si>
    <t>FT23356Z1YV0</t>
  </si>
  <si>
    <t>FT23356751FK</t>
  </si>
  <si>
    <t>FT24068MGT8P</t>
  </si>
  <si>
    <t>BROWN CONSULTING SERVICES SSAS</t>
  </si>
  <si>
    <t>PENSION PAYMENT</t>
  </si>
  <si>
    <t>19/03/2024</t>
  </si>
  <si>
    <t>FT24079Z0LXP</t>
  </si>
  <si>
    <t>30/01/2024</t>
  </si>
  <si>
    <t>FT24030LHWFF</t>
  </si>
  <si>
    <t>FT23312CFXF1</t>
  </si>
  <si>
    <t>FT23192DJLGN</t>
  </si>
  <si>
    <t>14/06/2023</t>
  </si>
  <si>
    <t>FT231653NF5C</t>
  </si>
  <si>
    <t>FT231233ZJQP</t>
  </si>
  <si>
    <t>type</t>
  </si>
  <si>
    <t>amount</t>
  </si>
  <si>
    <t>CHARGES</t>
  </si>
  <si>
    <t>OB</t>
  </si>
  <si>
    <t>PP</t>
  </si>
  <si>
    <t>May</t>
  </si>
  <si>
    <t>JENNIFER BROWN</t>
  </si>
  <si>
    <t xml:space="preserve">to Metro </t>
  </si>
  <si>
    <t>jun</t>
  </si>
  <si>
    <t>CROESUS FINANCIAL</t>
  </si>
  <si>
    <t>jul</t>
  </si>
  <si>
    <t>TRANSACT CLIENT AC</t>
  </si>
  <si>
    <t>aug</t>
  </si>
  <si>
    <t>sept</t>
  </si>
  <si>
    <t>oct</t>
  </si>
  <si>
    <t>nov</t>
  </si>
  <si>
    <t>to Metro?</t>
  </si>
  <si>
    <t>dec</t>
  </si>
  <si>
    <t>jan</t>
  </si>
  <si>
    <t>feb</t>
  </si>
  <si>
    <t>mar</t>
  </si>
  <si>
    <t>HMRC CORP TAX CUMB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</si>
</sst>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[$£-809]#,##0.00"/>
    <numFmt numFmtId="169" formatCode="dd/mm/yyyy"/>
    <numFmt numFmtId="170" formatCode="_-[$£-809]* #,##0.00_-;\-[$£-809]* #,##0.00_-;_-[$£-809]* &quot;-&quot;??_-;_-@"/>
    <numFmt numFmtId="171" formatCode="mm/dd/yyyy"/>
    <numFmt numFmtId="172" formatCode="mmmm\ yyyy"/>
    <numFmt numFmtId="173" formatCode="mmm\ 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z val="11.0"/>
      <color rgb="FFB7B7B7"/>
      <name val="Calibri"/>
    </font>
    <font>
      <sz val="11.0"/>
      <color rgb="FFCC0000"/>
      <name val="Calibri"/>
    </font>
    <font>
      <b/>
      <sz val="11.0"/>
      <color theme="1"/>
      <name val="Calibri"/>
    </font>
    <font>
      <sz val="8.0"/>
      <color theme="1"/>
      <name val="&quot;Liberation Sans&quot;"/>
    </font>
    <font>
      <color theme="1"/>
      <name val="Calibri"/>
      <scheme val="minor"/>
    </font>
    <font>
      <sz val="8.0"/>
      <color rgb="FFFF0000"/>
      <name val="&quot;Liberation Sans&quot;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0" fillId="0" fontId="5" numFmtId="0" xfId="0" applyFont="1"/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4" numFmtId="0" xfId="0" applyAlignment="1" applyBorder="1" applyFont="1">
      <alignment horizontal="left"/>
    </xf>
    <xf borderId="5" fillId="0" fontId="4" numFmtId="165" xfId="0" applyAlignment="1" applyBorder="1" applyFont="1" applyNumberFormat="1">
      <alignment horizontal="center"/>
    </xf>
    <xf borderId="5" fillId="0" fontId="6" numFmtId="165" xfId="0" applyAlignment="1" applyBorder="1" applyFont="1" applyNumberFormat="1">
      <alignment horizontal="center"/>
    </xf>
    <xf borderId="5" fillId="0" fontId="6" numFmtId="166" xfId="0" applyAlignment="1" applyBorder="1" applyFont="1" applyNumberFormat="1">
      <alignment horizontal="center"/>
    </xf>
    <xf borderId="4" fillId="2" fontId="6" numFmtId="167" xfId="0" applyAlignment="1" applyBorder="1" applyFill="1" applyFont="1" applyNumberFormat="1">
      <alignment horizontal="left"/>
    </xf>
    <xf borderId="5" fillId="0" fontId="4" numFmtId="167" xfId="0" applyAlignment="1" applyBorder="1" applyFont="1" applyNumberFormat="1">
      <alignment horizontal="center"/>
    </xf>
    <xf borderId="0" fillId="0" fontId="5" numFmtId="168" xfId="0" applyFont="1" applyNumberFormat="1"/>
    <xf borderId="5" fillId="0" fontId="4" numFmtId="165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left" readingOrder="0"/>
    </xf>
    <xf borderId="5" fillId="0" fontId="6" numFmtId="169" xfId="0" applyAlignment="1" applyBorder="1" applyFont="1" applyNumberFormat="1">
      <alignment horizontal="center"/>
    </xf>
    <xf borderId="4" fillId="0" fontId="5" numFmtId="167" xfId="0" applyAlignment="1" applyBorder="1" applyFont="1" applyNumberFormat="1">
      <alignment horizontal="center"/>
    </xf>
    <xf borderId="5" fillId="0" fontId="6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4" fillId="0" fontId="7" numFmtId="167" xfId="0" applyAlignment="1" applyBorder="1" applyFont="1" applyNumberFormat="1">
      <alignment horizontal="center"/>
    </xf>
    <xf borderId="5" fillId="0" fontId="4" numFmtId="169" xfId="0" applyAlignment="1" applyBorder="1" applyFont="1" applyNumberFormat="1">
      <alignment horizontal="center"/>
    </xf>
    <xf borderId="4" fillId="0" fontId="4" numFmtId="167" xfId="0" applyAlignment="1" applyBorder="1" applyFont="1" applyNumberFormat="1">
      <alignment horizontal="center"/>
    </xf>
    <xf borderId="4" fillId="0" fontId="4" numFmtId="169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left"/>
    </xf>
    <xf borderId="6" fillId="0" fontId="4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8" numFmtId="0" xfId="0" applyFont="1"/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0" fillId="0" fontId="4" numFmtId="10" xfId="0" applyAlignment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164" xfId="0" applyFont="1" applyNumberFormat="1"/>
    <xf borderId="0" fillId="0" fontId="4" numFmtId="0" xfId="0" applyFont="1"/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5" numFmtId="170" xfId="0" applyFont="1" applyNumberFormat="1"/>
    <xf borderId="0" fillId="0" fontId="4" numFmtId="170" xfId="0" applyFont="1" applyNumberFormat="1"/>
    <xf borderId="0" fillId="0" fontId="9" numFmtId="0" xfId="0" applyAlignment="1" applyFont="1">
      <alignment horizontal="left" readingOrder="0"/>
    </xf>
    <xf borderId="0" fillId="0" fontId="4" numFmtId="165" xfId="0" applyAlignment="1" applyFont="1" applyNumberFormat="1">
      <alignment horizontal="left"/>
    </xf>
    <xf borderId="0" fillId="0" fontId="10" numFmtId="0" xfId="0" applyFont="1"/>
    <xf borderId="0" fillId="0" fontId="4" numFmtId="170" xfId="0" applyAlignment="1" applyFont="1" applyNumberFormat="1">
      <alignment readingOrder="0"/>
    </xf>
    <xf borderId="0" fillId="0" fontId="11" numFmtId="0" xfId="0" applyAlignment="1" applyFont="1">
      <alignment horizontal="left" readingOrder="0"/>
    </xf>
    <xf borderId="0" fillId="0" fontId="12" numFmtId="165" xfId="0" applyAlignment="1" applyFont="1" applyNumberFormat="1">
      <alignment horizontal="center"/>
    </xf>
    <xf borderId="15" fillId="0" fontId="4" numFmtId="165" xfId="0" applyAlignment="1" applyBorder="1" applyFont="1" applyNumberFormat="1">
      <alignment horizontal="center"/>
    </xf>
    <xf borderId="0" fillId="0" fontId="3" numFmtId="170" xfId="0" applyFont="1" applyNumberFormat="1"/>
    <xf borderId="0" fillId="0" fontId="8" numFmtId="170" xfId="0" applyFont="1" applyNumberFormat="1"/>
    <xf borderId="16" fillId="0" fontId="4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5" numFmtId="165" xfId="0" applyFont="1" applyNumberFormat="1"/>
    <xf borderId="0" fillId="0" fontId="8" numFmtId="168" xfId="0" applyFont="1" applyNumberFormat="1"/>
    <xf borderId="0" fillId="0" fontId="9" numFmtId="171" xfId="0" applyAlignment="1" applyFont="1" applyNumberFormat="1">
      <alignment horizontal="left" readingOrder="0"/>
    </xf>
    <xf borderId="0" fillId="0" fontId="9" numFmtId="0" xfId="0" applyAlignment="1" applyFont="1">
      <alignment horizontal="right" readingOrder="0"/>
    </xf>
    <xf borderId="0" fillId="0" fontId="5" numFmtId="172" xfId="0" applyFont="1" applyNumberFormat="1"/>
    <xf borderId="17" fillId="0" fontId="5" numFmtId="0" xfId="0" applyBorder="1" applyFont="1"/>
    <xf borderId="17" fillId="0" fontId="12" numFmtId="0" xfId="0" applyBorder="1" applyFont="1"/>
    <xf borderId="18" fillId="0" fontId="5" numFmtId="0" xfId="0" applyBorder="1" applyFont="1"/>
    <xf borderId="0" fillId="0" fontId="12" numFmtId="0" xfId="0" applyFont="1"/>
    <xf borderId="17" fillId="0" fontId="4" numFmtId="0" xfId="0" applyBorder="1" applyFont="1"/>
    <xf borderId="0" fillId="0" fontId="5" numFmtId="173" xfId="0" applyFont="1" applyNumberFormat="1"/>
    <xf borderId="17" fillId="0" fontId="5" numFmtId="17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4.86"/>
    <col customWidth="1" min="4" max="4" width="20.71"/>
    <col customWidth="1" min="5" max="5" width="11.57"/>
    <col customWidth="1" min="6" max="6" width="13.71"/>
    <col customWidth="1" min="7" max="7" width="15.29"/>
    <col customWidth="1" min="8" max="8" width="9.0"/>
    <col customWidth="1" min="9" max="9" width="18.57"/>
    <col customWidth="1" min="10" max="10" width="12.71"/>
    <col customWidth="1" min="11" max="11" width="5.86"/>
    <col customWidth="1" min="12" max="12" width="7.43"/>
    <col customWidth="1" min="13" max="13" width="12.43"/>
    <col customWidth="1" min="14" max="14" width="12.14"/>
  </cols>
  <sheetData>
    <row r="1">
      <c r="A1" s="1" t="s">
        <v>0</v>
      </c>
      <c r="B1" s="2">
        <v>45387.0</v>
      </c>
      <c r="C1" s="3"/>
      <c r="D1" s="4" t="s">
        <v>1</v>
      </c>
      <c r="E1" s="5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7" t="s">
        <v>10</v>
      </c>
    </row>
    <row r="2">
      <c r="A2" s="8" t="s">
        <v>11</v>
      </c>
      <c r="B2" s="9" t="s">
        <v>12</v>
      </c>
      <c r="D2" s="10" t="s">
        <v>13</v>
      </c>
      <c r="E2" s="11" t="s">
        <v>14</v>
      </c>
      <c r="F2" s="11">
        <v>2519.56</v>
      </c>
      <c r="G2" s="11">
        <v>51005.51</v>
      </c>
      <c r="H2" s="12"/>
      <c r="I2" s="13"/>
      <c r="J2" s="14"/>
      <c r="K2" s="13"/>
      <c r="L2" s="15"/>
      <c r="M2" s="16">
        <f t="shared" ref="M2:M3" si="1">F2/2</f>
        <v>1259.78</v>
      </c>
    </row>
    <row r="3">
      <c r="A3" s="8" t="s">
        <v>15</v>
      </c>
      <c r="B3" s="9" t="s">
        <v>16</v>
      </c>
      <c r="D3" s="10" t="s">
        <v>17</v>
      </c>
      <c r="E3" s="11" t="s">
        <v>14</v>
      </c>
      <c r="F3" s="17">
        <v>3117785.85</v>
      </c>
      <c r="G3" s="11">
        <v>2865938.97</v>
      </c>
      <c r="H3" s="18" t="s">
        <v>18</v>
      </c>
      <c r="I3" s="19"/>
      <c r="J3" s="20">
        <f>I29</f>
        <v>188000</v>
      </c>
      <c r="K3" s="21"/>
      <c r="L3" s="15"/>
      <c r="M3" s="16">
        <f t="shared" si="1"/>
        <v>1558892.925</v>
      </c>
      <c r="N3" s="7" t="s">
        <v>19</v>
      </c>
    </row>
    <row r="4">
      <c r="A4" s="8" t="s">
        <v>20</v>
      </c>
      <c r="B4" s="9"/>
      <c r="D4" s="10" t="s">
        <v>21</v>
      </c>
      <c r="E4" s="11" t="s">
        <v>14</v>
      </c>
      <c r="F4" s="22">
        <v>12850.63</v>
      </c>
      <c r="G4" s="17">
        <v>0.0</v>
      </c>
      <c r="H4" s="12"/>
      <c r="I4" s="19"/>
      <c r="J4" s="23"/>
      <c r="K4" s="21"/>
      <c r="L4" s="15">
        <f>J29</f>
        <v>125.78</v>
      </c>
      <c r="M4" s="16"/>
    </row>
    <row r="5">
      <c r="A5" s="8" t="s">
        <v>22</v>
      </c>
      <c r="B5" s="7" t="s">
        <v>23</v>
      </c>
      <c r="D5" s="10"/>
      <c r="E5" s="11"/>
      <c r="F5" s="11"/>
      <c r="G5" s="11"/>
      <c r="H5" s="11"/>
      <c r="I5" s="24"/>
      <c r="J5" s="25"/>
      <c r="K5" s="15"/>
      <c r="L5" s="15"/>
      <c r="M5" s="16"/>
    </row>
    <row r="6">
      <c r="A6" s="8" t="s">
        <v>24</v>
      </c>
      <c r="B6" s="7" t="s">
        <v>25</v>
      </c>
      <c r="D6" s="10"/>
      <c r="E6" s="11"/>
      <c r="F6" s="11"/>
      <c r="G6" s="11"/>
      <c r="H6" s="11"/>
      <c r="I6" s="24"/>
      <c r="J6" s="25"/>
      <c r="K6" s="15"/>
      <c r="L6" s="15"/>
    </row>
    <row r="7">
      <c r="A7" s="8" t="s">
        <v>26</v>
      </c>
      <c r="B7" s="9" t="s">
        <v>27</v>
      </c>
      <c r="D7" s="10"/>
      <c r="E7" s="11"/>
      <c r="F7" s="11"/>
      <c r="G7" s="11"/>
      <c r="H7" s="11"/>
      <c r="I7" s="26"/>
      <c r="J7" s="25"/>
      <c r="K7" s="25"/>
      <c r="L7" s="15"/>
    </row>
    <row r="8">
      <c r="A8" s="8" t="s">
        <v>28</v>
      </c>
      <c r="B8" s="9" t="s">
        <v>29</v>
      </c>
      <c r="D8" s="10"/>
      <c r="E8" s="11"/>
      <c r="F8" s="11"/>
      <c r="G8" s="11"/>
      <c r="H8" s="11"/>
      <c r="I8" s="26"/>
      <c r="J8" s="25"/>
      <c r="K8" s="25"/>
      <c r="L8" s="15"/>
    </row>
    <row r="9">
      <c r="A9" s="8" t="s">
        <v>30</v>
      </c>
      <c r="B9" s="9" t="s">
        <v>31</v>
      </c>
      <c r="C9" s="11"/>
      <c r="D9" s="27"/>
      <c r="E9" s="11"/>
      <c r="F9" s="11"/>
      <c r="G9" s="11"/>
      <c r="H9" s="11"/>
      <c r="I9" s="28"/>
      <c r="J9" s="28"/>
      <c r="K9" s="28"/>
      <c r="L9" s="28"/>
    </row>
    <row r="10">
      <c r="A10" s="8" t="s">
        <v>30</v>
      </c>
      <c r="B10" s="9" t="s">
        <v>32</v>
      </c>
      <c r="D10" s="29" t="s">
        <v>33</v>
      </c>
      <c r="E10" s="30"/>
      <c r="F10" s="31">
        <v>0.0</v>
      </c>
      <c r="G10" s="31">
        <v>0.0</v>
      </c>
      <c r="H10" s="31" t="str">
        <f t="shared" ref="H10:H11" si="3">H7</f>
        <v/>
      </c>
      <c r="I10" s="31"/>
      <c r="J10" s="31" t="str">
        <f t="shared" ref="J10:J11" si="4">J7</f>
        <v/>
      </c>
      <c r="K10" s="31"/>
      <c r="L10" s="31" t="str">
        <f t="shared" ref="L10:L11" si="5">L7</f>
        <v/>
      </c>
    </row>
    <row r="11">
      <c r="A11" s="8" t="s">
        <v>34</v>
      </c>
      <c r="B11" s="9" t="s">
        <v>35</v>
      </c>
      <c r="C11" s="32"/>
      <c r="D11" s="33" t="s">
        <v>36</v>
      </c>
      <c r="E11" s="34"/>
      <c r="F11" s="35">
        <f t="shared" ref="F11:G11" si="2">F3</f>
        <v>3117785.85</v>
      </c>
      <c r="G11" s="35">
        <f t="shared" si="2"/>
        <v>2865938.97</v>
      </c>
      <c r="H11" s="35" t="str">
        <f t="shared" si="3"/>
        <v/>
      </c>
      <c r="I11" s="35"/>
      <c r="J11" s="35" t="str">
        <f t="shared" si="4"/>
        <v/>
      </c>
      <c r="K11" s="35"/>
      <c r="L11" s="35" t="str">
        <f t="shared" si="5"/>
        <v/>
      </c>
    </row>
    <row r="12">
      <c r="A12" s="8" t="s">
        <v>37</v>
      </c>
      <c r="B12" s="9"/>
      <c r="D12" s="36" t="s">
        <v>38</v>
      </c>
      <c r="E12" s="37" t="str">
        <f>E2</f>
        <v>N</v>
      </c>
      <c r="F12" s="37">
        <f>F2+F4</f>
        <v>15370.19</v>
      </c>
      <c r="G12" s="38">
        <f t="shared" ref="G12:H12" si="6">G2</f>
        <v>51005.51</v>
      </c>
      <c r="H12" s="38" t="str">
        <f t="shared" si="6"/>
        <v/>
      </c>
      <c r="I12" s="38"/>
      <c r="J12" s="38" t="str">
        <f>J2</f>
        <v/>
      </c>
      <c r="K12" s="38"/>
      <c r="L12" s="38" t="str">
        <f>L2</f>
        <v/>
      </c>
    </row>
    <row r="13">
      <c r="A13" s="8" t="s">
        <v>39</v>
      </c>
      <c r="B13" s="39"/>
      <c r="D13" s="40" t="s">
        <v>40</v>
      </c>
      <c r="E13" s="41">
        <f>SUM(E10:E12)</f>
        <v>0</v>
      </c>
      <c r="F13" s="41">
        <f>SUM(F11:F12)</f>
        <v>3133156.04</v>
      </c>
      <c r="G13" s="41">
        <f t="shared" ref="G13:H13" si="7">SUM(G10:G12)</f>
        <v>2916944.48</v>
      </c>
      <c r="H13" s="41">
        <f t="shared" si="7"/>
        <v>0</v>
      </c>
      <c r="I13" s="41"/>
      <c r="J13" s="41">
        <f>SUM(J10:J12)</f>
        <v>0</v>
      </c>
      <c r="K13" s="41"/>
      <c r="L13" s="41">
        <f>SUM(L10:L11)</f>
        <v>0</v>
      </c>
    </row>
    <row r="14">
      <c r="A14" s="8" t="s">
        <v>41</v>
      </c>
      <c r="B14" s="42"/>
      <c r="K14" s="43"/>
    </row>
    <row r="15">
      <c r="A15" s="44" t="s">
        <v>42</v>
      </c>
      <c r="B15" s="42">
        <v>0.0</v>
      </c>
      <c r="D15" s="3"/>
      <c r="E15" s="45" t="s">
        <v>43</v>
      </c>
      <c r="F15" s="45" t="s">
        <v>44</v>
      </c>
      <c r="G15" s="46" t="s">
        <v>45</v>
      </c>
      <c r="H15" s="7" t="s">
        <v>46</v>
      </c>
      <c r="I15" s="47" t="s">
        <v>47</v>
      </c>
      <c r="J15" s="48" t="s">
        <v>48</v>
      </c>
      <c r="K15" s="49" t="s">
        <v>49</v>
      </c>
    </row>
    <row r="16">
      <c r="A16" s="44" t="s">
        <v>50</v>
      </c>
      <c r="B16" s="42">
        <v>0.0</v>
      </c>
      <c r="D16" s="7" t="s">
        <v>51</v>
      </c>
      <c r="E16" s="50">
        <v>10485.95</v>
      </c>
      <c r="F16" s="51"/>
      <c r="G16" s="50">
        <v>58000.0</v>
      </c>
      <c r="H16" s="50"/>
      <c r="I16" s="51">
        <v>75000.0</v>
      </c>
      <c r="J16" s="52">
        <v>6.78</v>
      </c>
      <c r="K16" s="52">
        <v>623.6</v>
      </c>
    </row>
    <row r="17">
      <c r="A17" s="44" t="s">
        <v>52</v>
      </c>
      <c r="B17" s="42">
        <v>0.0</v>
      </c>
      <c r="C17" s="53"/>
      <c r="D17" s="54" t="s">
        <v>53</v>
      </c>
      <c r="E17" s="51"/>
      <c r="F17" s="51"/>
      <c r="G17" s="50"/>
      <c r="H17" s="50"/>
      <c r="I17" s="50"/>
      <c r="J17" s="52">
        <v>6.82</v>
      </c>
      <c r="K17" s="52">
        <v>623.6</v>
      </c>
    </row>
    <row r="18">
      <c r="A18" s="44" t="s">
        <v>54</v>
      </c>
      <c r="B18" s="42">
        <v>0.0</v>
      </c>
      <c r="C18" s="53"/>
      <c r="D18" s="54" t="s">
        <v>55</v>
      </c>
      <c r="E18" s="55">
        <v>276.0</v>
      </c>
      <c r="F18" s="51"/>
      <c r="G18" s="50"/>
      <c r="H18" s="50"/>
      <c r="I18" s="56">
        <v>3000.0</v>
      </c>
      <c r="J18" s="52">
        <v>7.0</v>
      </c>
      <c r="K18" s="52">
        <v>623.8</v>
      </c>
    </row>
    <row r="19">
      <c r="A19" s="44" t="s">
        <v>56</v>
      </c>
      <c r="B19" s="42">
        <v>0.0</v>
      </c>
      <c r="D19" s="54" t="s">
        <v>57</v>
      </c>
      <c r="E19" s="51"/>
      <c r="H19" s="50"/>
      <c r="I19" s="56">
        <v>10000.0</v>
      </c>
      <c r="J19" s="52">
        <v>7.52</v>
      </c>
      <c r="K19" s="52">
        <v>623.8</v>
      </c>
    </row>
    <row r="20">
      <c r="A20" s="44" t="s">
        <v>58</v>
      </c>
      <c r="B20" s="42">
        <v>0.0</v>
      </c>
      <c r="D20" s="54" t="s">
        <v>59</v>
      </c>
      <c r="E20" s="51"/>
      <c r="F20" s="51"/>
      <c r="G20" s="50"/>
      <c r="H20" s="50"/>
      <c r="I20" s="56">
        <v>15000.0</v>
      </c>
      <c r="J20" s="52">
        <v>9.09</v>
      </c>
    </row>
    <row r="21" ht="15.75" customHeight="1">
      <c r="A21" s="44" t="s">
        <v>60</v>
      </c>
      <c r="B21" s="42">
        <v>0.0</v>
      </c>
      <c r="D21" s="54" t="s">
        <v>61</v>
      </c>
      <c r="E21" s="51"/>
      <c r="F21" s="51"/>
      <c r="G21" s="50"/>
      <c r="H21" s="50"/>
      <c r="I21" s="56">
        <v>20000.0</v>
      </c>
      <c r="J21" s="52">
        <v>10.22</v>
      </c>
    </row>
    <row r="22" ht="15.75" customHeight="1">
      <c r="A22" s="49" t="s">
        <v>62</v>
      </c>
      <c r="B22" s="57">
        <f>K29</f>
        <v>2494.8</v>
      </c>
      <c r="D22" s="54" t="s">
        <v>63</v>
      </c>
      <c r="E22" s="51"/>
      <c r="F22" s="51"/>
      <c r="G22" s="50"/>
      <c r="H22" s="50"/>
      <c r="I22" s="56">
        <v>20000.0</v>
      </c>
      <c r="J22" s="52">
        <v>10.94</v>
      </c>
    </row>
    <row r="23" ht="15.75" customHeight="1">
      <c r="A23" s="8" t="s">
        <v>64</v>
      </c>
      <c r="B23" s="42"/>
      <c r="D23" s="54" t="s">
        <v>65</v>
      </c>
      <c r="E23" s="51"/>
      <c r="F23" s="51"/>
      <c r="G23" s="50"/>
      <c r="H23" s="50"/>
      <c r="I23" s="56">
        <v>20000.0</v>
      </c>
      <c r="J23" s="52">
        <v>13.48</v>
      </c>
    </row>
    <row r="24" ht="15.75" customHeight="1">
      <c r="A24" s="44" t="s">
        <v>66</v>
      </c>
      <c r="B24" s="42">
        <v>0.0</v>
      </c>
      <c r="D24" s="54" t="s">
        <v>67</v>
      </c>
      <c r="E24" s="51"/>
      <c r="G24" s="50"/>
      <c r="H24" s="50"/>
      <c r="I24" s="56">
        <v>25000.0</v>
      </c>
      <c r="J24" s="52">
        <v>14.39</v>
      </c>
    </row>
    <row r="25" ht="15.75" customHeight="1">
      <c r="A25" s="44" t="s">
        <v>68</v>
      </c>
      <c r="B25" s="42">
        <v>0.0</v>
      </c>
      <c r="D25" s="54" t="s">
        <v>69</v>
      </c>
      <c r="E25" s="7"/>
      <c r="F25" s="51"/>
      <c r="G25" s="50"/>
      <c r="H25" s="50"/>
      <c r="I25" s="50"/>
      <c r="J25" s="52">
        <v>19.38</v>
      </c>
    </row>
    <row r="26" ht="15.75" customHeight="1">
      <c r="A26" s="44" t="s">
        <v>70</v>
      </c>
      <c r="B26" s="42">
        <v>0.0</v>
      </c>
      <c r="D26" s="54" t="s">
        <v>71</v>
      </c>
      <c r="E26" s="7"/>
      <c r="F26" s="51"/>
      <c r="G26" s="50"/>
      <c r="H26" s="50"/>
      <c r="I26" s="50"/>
      <c r="J26" s="52">
        <v>20.16</v>
      </c>
    </row>
    <row r="27" ht="15.75" customHeight="1">
      <c r="A27" s="44" t="s">
        <v>72</v>
      </c>
      <c r="B27" s="42">
        <v>0.0</v>
      </c>
      <c r="D27" s="54" t="s">
        <v>73</v>
      </c>
      <c r="E27" s="7"/>
      <c r="F27" s="51"/>
      <c r="G27" s="50"/>
      <c r="H27" s="50"/>
      <c r="I27" s="50"/>
    </row>
    <row r="28" ht="15.75" customHeight="1">
      <c r="A28" s="44" t="s">
        <v>74</v>
      </c>
      <c r="B28" s="42">
        <v>0.0</v>
      </c>
      <c r="D28" s="54" t="s">
        <v>51</v>
      </c>
      <c r="E28" s="51"/>
      <c r="F28" s="51"/>
      <c r="G28" s="50"/>
      <c r="H28" s="50"/>
      <c r="I28" s="50"/>
    </row>
    <row r="29" ht="15.75" customHeight="1">
      <c r="A29" s="44" t="s">
        <v>75</v>
      </c>
      <c r="B29" s="58">
        <f>E29+H29</f>
        <v>10761.95</v>
      </c>
      <c r="E29" s="59">
        <f t="shared" ref="E29:K29" si="8">SUM(E16:E28)</f>
        <v>10761.95</v>
      </c>
      <c r="F29" s="59">
        <f t="shared" si="8"/>
        <v>0</v>
      </c>
      <c r="G29" s="60">
        <f t="shared" si="8"/>
        <v>58000</v>
      </c>
      <c r="H29" s="60">
        <f t="shared" si="8"/>
        <v>0</v>
      </c>
      <c r="I29" s="60">
        <f t="shared" si="8"/>
        <v>188000</v>
      </c>
      <c r="J29" s="60">
        <f t="shared" si="8"/>
        <v>125.78</v>
      </c>
      <c r="K29" s="60">
        <f t="shared" si="8"/>
        <v>2494.8</v>
      </c>
    </row>
    <row r="30" ht="15.75" customHeight="1">
      <c r="A30" s="7" t="s">
        <v>76</v>
      </c>
      <c r="B30" s="42">
        <f>SUM(B15:B29)</f>
        <v>13256.75</v>
      </c>
    </row>
    <row r="31" ht="15.75" customHeight="1">
      <c r="A31" s="54" t="s">
        <v>77</v>
      </c>
      <c r="B31" s="61">
        <f>F13</f>
        <v>3133156.04</v>
      </c>
      <c r="D31" s="7"/>
      <c r="E31" s="7"/>
      <c r="I31" s="7" t="s">
        <v>78</v>
      </c>
    </row>
    <row r="32" ht="15.75" customHeight="1">
      <c r="D32" s="7"/>
      <c r="E32" s="7"/>
      <c r="F32" s="62"/>
    </row>
    <row r="33" ht="15.75" customHeight="1">
      <c r="D33" s="7"/>
      <c r="E33" s="7"/>
      <c r="F33" s="7"/>
    </row>
    <row r="34" ht="15.75" customHeight="1">
      <c r="B34" s="63">
        <f>B25+H29</f>
        <v>0</v>
      </c>
      <c r="D34" s="7"/>
      <c r="E34" s="7"/>
      <c r="F34" s="62"/>
    </row>
    <row r="35" ht="15.75" customHeight="1">
      <c r="B35" s="16"/>
      <c r="D35" s="7"/>
      <c r="E35" s="7"/>
      <c r="F35" s="62"/>
    </row>
    <row r="36" ht="15.75" customHeight="1">
      <c r="B36" s="16"/>
      <c r="C36" s="8"/>
      <c r="D36" s="7"/>
      <c r="E36" s="7"/>
      <c r="F36" s="62"/>
    </row>
    <row r="37" ht="15.75" customHeight="1">
      <c r="B37" s="16"/>
    </row>
    <row r="38" ht="15.75" customHeight="1"/>
    <row r="39" ht="15.75" customHeight="1">
      <c r="B39" s="16"/>
    </row>
    <row r="40" ht="15.75" customHeight="1">
      <c r="A40" s="32"/>
      <c r="B40" s="6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30.29"/>
    <col customWidth="1" min="6" max="6" width="15.57"/>
  </cols>
  <sheetData>
    <row r="1">
      <c r="A1" s="65">
        <v>45204.0</v>
      </c>
      <c r="B1" s="65">
        <v>45204.0</v>
      </c>
      <c r="C1" s="52" t="s">
        <v>79</v>
      </c>
      <c r="D1" s="52" t="s">
        <v>80</v>
      </c>
      <c r="E1" s="52" t="s">
        <v>81</v>
      </c>
      <c r="F1" s="52" t="s">
        <v>82</v>
      </c>
      <c r="G1" s="52">
        <v>-3543.15</v>
      </c>
      <c r="H1" s="52">
        <v>9580.39</v>
      </c>
    </row>
    <row r="2">
      <c r="A2" s="65">
        <v>45204.0</v>
      </c>
      <c r="B2" s="65">
        <v>45204.0</v>
      </c>
      <c r="C2" s="52" t="s">
        <v>79</v>
      </c>
      <c r="D2" s="52" t="s">
        <v>83</v>
      </c>
      <c r="E2" s="52" t="s">
        <v>81</v>
      </c>
      <c r="F2" s="52" t="s">
        <v>84</v>
      </c>
      <c r="G2" s="52">
        <v>-3543.14</v>
      </c>
      <c r="H2" s="52">
        <v>13123.54</v>
      </c>
    </row>
    <row r="3">
      <c r="A3" s="65">
        <v>45446.0</v>
      </c>
      <c r="B3" s="65">
        <v>45446.0</v>
      </c>
      <c r="C3" s="52" t="s">
        <v>79</v>
      </c>
      <c r="D3" s="52" t="s">
        <v>85</v>
      </c>
      <c r="E3" s="52" t="s">
        <v>81</v>
      </c>
      <c r="F3" s="52" t="s">
        <v>84</v>
      </c>
      <c r="G3" s="52">
        <v>-3543.07</v>
      </c>
      <c r="H3" s="52">
        <v>4633.89</v>
      </c>
    </row>
    <row r="4">
      <c r="A4" s="65">
        <v>45475.0</v>
      </c>
      <c r="B4" s="65">
        <v>45475.0</v>
      </c>
      <c r="C4" s="52" t="s">
        <v>79</v>
      </c>
      <c r="D4" s="52" t="s">
        <v>86</v>
      </c>
      <c r="E4" s="52" t="s">
        <v>81</v>
      </c>
      <c r="F4" s="52" t="s">
        <v>84</v>
      </c>
      <c r="G4" s="52">
        <v>-3543.07</v>
      </c>
      <c r="H4" s="52">
        <v>16699.4</v>
      </c>
    </row>
    <row r="5">
      <c r="A5" s="65">
        <v>45087.0</v>
      </c>
      <c r="B5" s="65">
        <v>45087.0</v>
      </c>
      <c r="C5" s="52" t="s">
        <v>79</v>
      </c>
      <c r="D5" s="52" t="s">
        <v>87</v>
      </c>
      <c r="E5" s="52" t="s">
        <v>81</v>
      </c>
      <c r="F5" s="52" t="s">
        <v>84</v>
      </c>
      <c r="G5" s="52">
        <v>-3543.07</v>
      </c>
      <c r="H5" s="52">
        <v>11251.16</v>
      </c>
    </row>
    <row r="6">
      <c r="A6" s="65">
        <v>45114.0</v>
      </c>
      <c r="B6" s="65">
        <v>45114.0</v>
      </c>
      <c r="C6" s="52" t="s">
        <v>79</v>
      </c>
      <c r="D6" s="52" t="s">
        <v>88</v>
      </c>
      <c r="E6" s="52" t="s">
        <v>81</v>
      </c>
      <c r="F6" s="52" t="s">
        <v>84</v>
      </c>
      <c r="G6" s="52">
        <v>-3543.07</v>
      </c>
      <c r="H6" s="52">
        <v>16472.82</v>
      </c>
    </row>
    <row r="7">
      <c r="A7" s="65">
        <v>45446.0</v>
      </c>
      <c r="B7" s="65">
        <v>45446.0</v>
      </c>
      <c r="C7" s="52" t="s">
        <v>79</v>
      </c>
      <c r="D7" s="52" t="s">
        <v>89</v>
      </c>
      <c r="E7" s="52" t="s">
        <v>81</v>
      </c>
      <c r="F7" s="52" t="s">
        <v>82</v>
      </c>
      <c r="G7" s="52">
        <v>-3543.06</v>
      </c>
      <c r="H7" s="52">
        <v>1090.83</v>
      </c>
    </row>
    <row r="8">
      <c r="A8" s="65">
        <v>45475.0</v>
      </c>
      <c r="B8" s="65">
        <v>45475.0</v>
      </c>
      <c r="C8" s="52" t="s">
        <v>79</v>
      </c>
      <c r="D8" s="52" t="s">
        <v>90</v>
      </c>
      <c r="E8" s="52" t="s">
        <v>81</v>
      </c>
      <c r="F8" s="52" t="s">
        <v>82</v>
      </c>
      <c r="G8" s="52">
        <v>-3543.06</v>
      </c>
      <c r="H8" s="52">
        <v>13156.34</v>
      </c>
    </row>
    <row r="9">
      <c r="A9" s="65">
        <v>45087.0</v>
      </c>
      <c r="B9" s="65">
        <v>45087.0</v>
      </c>
      <c r="C9" s="52" t="s">
        <v>79</v>
      </c>
      <c r="D9" s="52" t="s">
        <v>91</v>
      </c>
      <c r="E9" s="52" t="s">
        <v>81</v>
      </c>
      <c r="F9" s="52" t="s">
        <v>82</v>
      </c>
      <c r="G9" s="52">
        <v>-3543.06</v>
      </c>
      <c r="H9" s="52">
        <v>7708.1</v>
      </c>
    </row>
    <row r="10">
      <c r="A10" s="65">
        <v>45114.0</v>
      </c>
      <c r="B10" s="65">
        <v>45114.0</v>
      </c>
      <c r="C10" s="52" t="s">
        <v>79</v>
      </c>
      <c r="D10" s="52" t="s">
        <v>92</v>
      </c>
      <c r="E10" s="52" t="s">
        <v>81</v>
      </c>
      <c r="F10" s="52" t="s">
        <v>82</v>
      </c>
      <c r="G10" s="52">
        <v>-3543.06</v>
      </c>
      <c r="H10" s="52">
        <v>12929.76</v>
      </c>
    </row>
    <row r="11">
      <c r="A11" s="65">
        <v>45021.0</v>
      </c>
      <c r="B11" s="65">
        <v>45021.0</v>
      </c>
      <c r="C11" s="52" t="s">
        <v>79</v>
      </c>
      <c r="D11" s="52" t="s">
        <v>93</v>
      </c>
      <c r="E11" s="52" t="s">
        <v>81</v>
      </c>
      <c r="F11" s="52" t="s">
        <v>84</v>
      </c>
      <c r="G11" s="52">
        <v>-3542.98</v>
      </c>
      <c r="H11" s="52">
        <v>17914.04</v>
      </c>
    </row>
    <row r="12">
      <c r="A12" s="65">
        <v>45021.0</v>
      </c>
      <c r="B12" s="65">
        <v>45021.0</v>
      </c>
      <c r="C12" s="52" t="s">
        <v>79</v>
      </c>
      <c r="D12" s="52" t="s">
        <v>94</v>
      </c>
      <c r="E12" s="52" t="s">
        <v>81</v>
      </c>
      <c r="F12" s="52" t="s">
        <v>82</v>
      </c>
      <c r="G12" s="52">
        <v>-3542.98</v>
      </c>
      <c r="H12" s="52">
        <v>21457.02</v>
      </c>
    </row>
    <row r="13">
      <c r="A13" s="65">
        <v>45536.0</v>
      </c>
      <c r="B13" s="65">
        <v>45536.0</v>
      </c>
      <c r="C13" s="52" t="s">
        <v>79</v>
      </c>
      <c r="D13" s="52" t="s">
        <v>95</v>
      </c>
      <c r="E13" s="52" t="s">
        <v>81</v>
      </c>
      <c r="F13" s="52" t="s">
        <v>84</v>
      </c>
      <c r="G13" s="52">
        <v>-3542.87</v>
      </c>
      <c r="H13" s="52">
        <v>8778.51</v>
      </c>
    </row>
    <row r="14">
      <c r="A14" s="65">
        <v>45119.0</v>
      </c>
      <c r="B14" s="65">
        <v>45119.0</v>
      </c>
      <c r="C14" s="52" t="s">
        <v>79</v>
      </c>
      <c r="D14" s="52" t="s">
        <v>96</v>
      </c>
      <c r="E14" s="52" t="s">
        <v>81</v>
      </c>
      <c r="F14" s="52" t="s">
        <v>84</v>
      </c>
      <c r="G14" s="52">
        <v>-3542.87</v>
      </c>
      <c r="H14" s="52">
        <v>15853.3</v>
      </c>
    </row>
    <row r="15">
      <c r="A15" s="65">
        <v>45118.0</v>
      </c>
      <c r="B15" s="65">
        <v>45118.0</v>
      </c>
      <c r="C15" s="52" t="s">
        <v>79</v>
      </c>
      <c r="D15" s="52" t="s">
        <v>97</v>
      </c>
      <c r="E15" s="52" t="s">
        <v>81</v>
      </c>
      <c r="F15" s="52" t="s">
        <v>84</v>
      </c>
      <c r="G15" s="52">
        <v>-3542.87</v>
      </c>
      <c r="H15" s="52">
        <v>4172.75</v>
      </c>
    </row>
    <row r="16">
      <c r="A16" s="65">
        <v>45147.0</v>
      </c>
      <c r="B16" s="65">
        <v>45147.0</v>
      </c>
      <c r="C16" s="52" t="s">
        <v>79</v>
      </c>
      <c r="D16" s="52" t="s">
        <v>98</v>
      </c>
      <c r="E16" s="52" t="s">
        <v>81</v>
      </c>
      <c r="F16" s="52" t="s">
        <v>84</v>
      </c>
      <c r="G16" s="52">
        <v>-3542.87</v>
      </c>
      <c r="H16" s="52">
        <v>19569.9</v>
      </c>
    </row>
    <row r="17">
      <c r="A17" s="65">
        <v>45115.0</v>
      </c>
      <c r="B17" s="65">
        <v>45115.0</v>
      </c>
      <c r="C17" s="52" t="s">
        <v>79</v>
      </c>
      <c r="D17" s="52" t="s">
        <v>99</v>
      </c>
      <c r="E17" s="52" t="s">
        <v>81</v>
      </c>
      <c r="F17" s="52" t="s">
        <v>84</v>
      </c>
      <c r="G17" s="52">
        <v>-3542.87</v>
      </c>
      <c r="H17" s="52">
        <v>28159.07</v>
      </c>
    </row>
    <row r="18">
      <c r="A18" s="65">
        <v>45113.0</v>
      </c>
      <c r="B18" s="65">
        <v>45113.0</v>
      </c>
      <c r="C18" s="52" t="s">
        <v>79</v>
      </c>
      <c r="D18" s="52" t="s">
        <v>100</v>
      </c>
      <c r="E18" s="52" t="s">
        <v>81</v>
      </c>
      <c r="F18" s="52" t="s">
        <v>84</v>
      </c>
      <c r="G18" s="52">
        <v>-3542.87</v>
      </c>
      <c r="H18" s="52">
        <v>4797.26</v>
      </c>
    </row>
    <row r="19">
      <c r="A19" s="65">
        <v>45536.0</v>
      </c>
      <c r="B19" s="65">
        <v>45536.0</v>
      </c>
      <c r="C19" s="52" t="s">
        <v>79</v>
      </c>
      <c r="D19" s="52" t="s">
        <v>101</v>
      </c>
      <c r="E19" s="52" t="s">
        <v>81</v>
      </c>
      <c r="F19" s="52" t="s">
        <v>82</v>
      </c>
      <c r="G19" s="52">
        <v>-3542.86</v>
      </c>
      <c r="H19" s="52">
        <v>5235.65</v>
      </c>
    </row>
    <row r="20">
      <c r="A20" s="65">
        <v>45119.0</v>
      </c>
      <c r="B20" s="65">
        <v>45119.0</v>
      </c>
      <c r="C20" s="52" t="s">
        <v>79</v>
      </c>
      <c r="D20" s="52" t="s">
        <v>102</v>
      </c>
      <c r="E20" s="52" t="s">
        <v>81</v>
      </c>
      <c r="F20" s="52" t="s">
        <v>82</v>
      </c>
      <c r="G20" s="52">
        <v>-3542.86</v>
      </c>
      <c r="H20" s="52">
        <v>12310.44</v>
      </c>
    </row>
    <row r="21">
      <c r="A21" s="65">
        <v>45118.0</v>
      </c>
      <c r="B21" s="65">
        <v>45118.0</v>
      </c>
      <c r="C21" s="52" t="s">
        <v>79</v>
      </c>
      <c r="D21" s="52" t="s">
        <v>103</v>
      </c>
      <c r="E21" s="52" t="s">
        <v>81</v>
      </c>
      <c r="F21" s="52" t="s">
        <v>82</v>
      </c>
      <c r="G21" s="52">
        <v>-3542.86</v>
      </c>
      <c r="H21" s="52">
        <v>629.89</v>
      </c>
    </row>
    <row r="22">
      <c r="A22" s="65">
        <v>45147.0</v>
      </c>
      <c r="B22" s="65">
        <v>45147.0</v>
      </c>
      <c r="C22" s="52" t="s">
        <v>79</v>
      </c>
      <c r="D22" s="52" t="s">
        <v>104</v>
      </c>
      <c r="E22" s="52" t="s">
        <v>81</v>
      </c>
      <c r="F22" s="52" t="s">
        <v>82</v>
      </c>
      <c r="G22" s="52">
        <v>-3542.86</v>
      </c>
      <c r="H22" s="52">
        <v>16027.04</v>
      </c>
    </row>
    <row r="23">
      <c r="A23" s="65">
        <v>45115.0</v>
      </c>
      <c r="B23" s="65">
        <v>45115.0</v>
      </c>
      <c r="C23" s="52" t="s">
        <v>79</v>
      </c>
      <c r="D23" s="52" t="s">
        <v>105</v>
      </c>
      <c r="E23" s="52" t="s">
        <v>81</v>
      </c>
      <c r="F23" s="52" t="s">
        <v>82</v>
      </c>
      <c r="G23" s="52">
        <v>-3542.86</v>
      </c>
      <c r="H23" s="52">
        <v>24616.21</v>
      </c>
    </row>
    <row r="24">
      <c r="A24" s="65">
        <v>45113.0</v>
      </c>
      <c r="B24" s="65">
        <v>45113.0</v>
      </c>
      <c r="C24" s="52" t="s">
        <v>79</v>
      </c>
      <c r="D24" s="52" t="s">
        <v>106</v>
      </c>
      <c r="E24" s="52" t="s">
        <v>81</v>
      </c>
      <c r="F24" s="52" t="s">
        <v>82</v>
      </c>
      <c r="G24" s="52">
        <v>-3542.86</v>
      </c>
      <c r="H24" s="52">
        <v>1254.4</v>
      </c>
    </row>
    <row r="25">
      <c r="A25" s="52" t="s">
        <v>107</v>
      </c>
      <c r="B25" s="52" t="s">
        <v>107</v>
      </c>
      <c r="C25" s="52" t="s">
        <v>79</v>
      </c>
      <c r="D25" s="52" t="s">
        <v>108</v>
      </c>
      <c r="E25" s="52" t="s">
        <v>109</v>
      </c>
      <c r="F25" s="52" t="s">
        <v>110</v>
      </c>
      <c r="G25" s="52">
        <v>-623.8</v>
      </c>
      <c r="H25" s="52">
        <v>9413.94</v>
      </c>
    </row>
    <row r="26">
      <c r="A26" s="52" t="s">
        <v>107</v>
      </c>
      <c r="B26" s="52" t="s">
        <v>107</v>
      </c>
      <c r="C26" s="52" t="s">
        <v>79</v>
      </c>
      <c r="D26" s="52" t="s">
        <v>111</v>
      </c>
      <c r="E26" s="52" t="s">
        <v>109</v>
      </c>
      <c r="F26" s="52" t="s">
        <v>112</v>
      </c>
      <c r="G26" s="52">
        <v>-623.8</v>
      </c>
      <c r="H26" s="52">
        <v>10037.74</v>
      </c>
    </row>
    <row r="27">
      <c r="A27" s="52" t="s">
        <v>107</v>
      </c>
      <c r="B27" s="52" t="s">
        <v>107</v>
      </c>
      <c r="C27" s="52" t="s">
        <v>79</v>
      </c>
      <c r="D27" s="52" t="s">
        <v>113</v>
      </c>
      <c r="E27" s="52" t="s">
        <v>109</v>
      </c>
      <c r="F27" s="52" t="s">
        <v>114</v>
      </c>
      <c r="G27" s="52">
        <v>-623.8</v>
      </c>
      <c r="H27" s="52">
        <v>11908.74</v>
      </c>
    </row>
    <row r="28">
      <c r="A28" s="52" t="s">
        <v>107</v>
      </c>
      <c r="B28" s="52" t="s">
        <v>107</v>
      </c>
      <c r="C28" s="52" t="s">
        <v>79</v>
      </c>
      <c r="D28" s="52" t="s">
        <v>115</v>
      </c>
      <c r="E28" s="52" t="s">
        <v>109</v>
      </c>
      <c r="F28" s="52" t="s">
        <v>116</v>
      </c>
      <c r="G28" s="52">
        <v>-623.8</v>
      </c>
      <c r="H28" s="52">
        <v>12532.54</v>
      </c>
    </row>
    <row r="29">
      <c r="A29" s="52" t="s">
        <v>117</v>
      </c>
      <c r="B29" s="52" t="s">
        <v>117</v>
      </c>
      <c r="C29" s="52" t="s">
        <v>79</v>
      </c>
      <c r="D29" s="52" t="s">
        <v>118</v>
      </c>
      <c r="E29" s="52" t="s">
        <v>109</v>
      </c>
      <c r="F29" s="52" t="s">
        <v>114</v>
      </c>
      <c r="G29" s="52">
        <v>-623.8</v>
      </c>
      <c r="H29" s="52">
        <v>11062.84</v>
      </c>
    </row>
    <row r="30">
      <c r="A30" s="52" t="s">
        <v>117</v>
      </c>
      <c r="B30" s="52" t="s">
        <v>117</v>
      </c>
      <c r="C30" s="52" t="s">
        <v>79</v>
      </c>
      <c r="D30" s="52" t="s">
        <v>119</v>
      </c>
      <c r="E30" s="52" t="s">
        <v>109</v>
      </c>
      <c r="F30" s="52" t="s">
        <v>116</v>
      </c>
      <c r="G30" s="52">
        <v>-623.8</v>
      </c>
      <c r="H30" s="52">
        <v>11686.64</v>
      </c>
    </row>
    <row r="31">
      <c r="A31" s="65">
        <v>45115.0</v>
      </c>
      <c r="B31" s="65">
        <v>45115.0</v>
      </c>
      <c r="C31" s="52" t="s">
        <v>79</v>
      </c>
      <c r="D31" s="52" t="s">
        <v>120</v>
      </c>
      <c r="E31" s="52" t="s">
        <v>121</v>
      </c>
      <c r="F31" s="66">
        <v>12005.0</v>
      </c>
      <c r="G31" s="52">
        <v>-623.8</v>
      </c>
      <c r="H31" s="52">
        <v>23368.61</v>
      </c>
    </row>
    <row r="32">
      <c r="A32" s="65">
        <v>45115.0</v>
      </c>
      <c r="B32" s="65">
        <v>45115.0</v>
      </c>
      <c r="C32" s="52" t="s">
        <v>79</v>
      </c>
      <c r="D32" s="52" t="s">
        <v>122</v>
      </c>
      <c r="E32" s="52" t="s">
        <v>121</v>
      </c>
      <c r="F32" s="66">
        <v>12005.0</v>
      </c>
      <c r="G32" s="52">
        <v>-623.8</v>
      </c>
      <c r="H32" s="52">
        <v>23992.41</v>
      </c>
    </row>
    <row r="33">
      <c r="A33" s="65">
        <v>45113.0</v>
      </c>
      <c r="B33" s="65">
        <v>45113.0</v>
      </c>
      <c r="C33" s="52" t="s">
        <v>79</v>
      </c>
      <c r="D33" s="52" t="s">
        <v>123</v>
      </c>
      <c r="E33" s="52" t="s">
        <v>124</v>
      </c>
      <c r="F33" s="66">
        <v>12003.0</v>
      </c>
      <c r="G33" s="52">
        <v>-623.8</v>
      </c>
      <c r="H33" s="52">
        <v>6.8</v>
      </c>
    </row>
    <row r="34">
      <c r="A34" s="65">
        <v>45113.0</v>
      </c>
      <c r="B34" s="65">
        <v>45113.0</v>
      </c>
      <c r="C34" s="52" t="s">
        <v>79</v>
      </c>
      <c r="D34" s="52" t="s">
        <v>125</v>
      </c>
      <c r="E34" s="52" t="s">
        <v>124</v>
      </c>
      <c r="F34" s="66">
        <v>12003.0</v>
      </c>
      <c r="G34" s="52">
        <v>-623.8</v>
      </c>
      <c r="H34" s="52">
        <v>630.6</v>
      </c>
    </row>
    <row r="35">
      <c r="A35" s="65">
        <v>45051.0</v>
      </c>
      <c r="B35" s="65">
        <v>45051.0</v>
      </c>
      <c r="C35" s="52" t="s">
        <v>79</v>
      </c>
      <c r="D35" s="52" t="s">
        <v>126</v>
      </c>
      <c r="E35" s="52" t="s">
        <v>124</v>
      </c>
      <c r="F35" s="66">
        <v>12001.0</v>
      </c>
      <c r="G35" s="52">
        <v>-623.68</v>
      </c>
      <c r="H35" s="52">
        <v>16666.68</v>
      </c>
    </row>
    <row r="36">
      <c r="A36" s="65">
        <v>45021.0</v>
      </c>
      <c r="B36" s="65">
        <v>45021.0</v>
      </c>
      <c r="C36" s="52" t="s">
        <v>79</v>
      </c>
      <c r="D36" s="52" t="s">
        <v>127</v>
      </c>
      <c r="E36" s="52" t="s">
        <v>124</v>
      </c>
      <c r="F36" s="66">
        <v>12001.0</v>
      </c>
      <c r="G36" s="52">
        <v>-623.68</v>
      </c>
      <c r="H36" s="52">
        <v>17290.36</v>
      </c>
    </row>
    <row r="37">
      <c r="A37" s="65">
        <v>45386.0</v>
      </c>
      <c r="B37" s="65">
        <v>45386.0</v>
      </c>
      <c r="C37" s="52" t="s">
        <v>79</v>
      </c>
      <c r="D37" s="52" t="s">
        <v>128</v>
      </c>
      <c r="E37" s="52" t="s">
        <v>109</v>
      </c>
      <c r="F37" s="52" t="s">
        <v>129</v>
      </c>
      <c r="G37" s="52">
        <v>-623.6</v>
      </c>
      <c r="H37" s="52">
        <v>12850.63</v>
      </c>
    </row>
    <row r="38">
      <c r="A38" s="65">
        <v>45476.0</v>
      </c>
      <c r="B38" s="65">
        <v>45476.0</v>
      </c>
      <c r="C38" s="52" t="s">
        <v>79</v>
      </c>
      <c r="D38" s="52" t="s">
        <v>130</v>
      </c>
      <c r="E38" s="52" t="s">
        <v>109</v>
      </c>
      <c r="F38" s="52" t="s">
        <v>131</v>
      </c>
      <c r="G38" s="52">
        <v>-623.6</v>
      </c>
      <c r="H38" s="52">
        <v>467.23</v>
      </c>
    </row>
    <row r="39">
      <c r="A39" s="52" t="s">
        <v>132</v>
      </c>
      <c r="B39" s="52" t="s">
        <v>132</v>
      </c>
      <c r="C39" s="52" t="s">
        <v>79</v>
      </c>
      <c r="D39" s="52" t="s">
        <v>133</v>
      </c>
      <c r="E39" s="52" t="s">
        <v>109</v>
      </c>
      <c r="F39" s="52" t="s">
        <v>134</v>
      </c>
      <c r="G39" s="52">
        <v>-623.6</v>
      </c>
      <c r="H39" s="52">
        <v>8166.74</v>
      </c>
    </row>
    <row r="40">
      <c r="A40" s="52" t="s">
        <v>132</v>
      </c>
      <c r="B40" s="52" t="s">
        <v>132</v>
      </c>
      <c r="C40" s="52" t="s">
        <v>79</v>
      </c>
      <c r="D40" s="52" t="s">
        <v>135</v>
      </c>
      <c r="E40" s="52" t="s">
        <v>109</v>
      </c>
      <c r="F40" s="52" t="s">
        <v>136</v>
      </c>
      <c r="G40" s="52">
        <v>-623.6</v>
      </c>
      <c r="H40" s="52">
        <v>8790.34</v>
      </c>
    </row>
    <row r="41">
      <c r="A41" s="52" t="s">
        <v>107</v>
      </c>
      <c r="B41" s="52" t="s">
        <v>107</v>
      </c>
      <c r="C41" s="52" t="s">
        <v>79</v>
      </c>
      <c r="D41" s="52" t="s">
        <v>137</v>
      </c>
      <c r="E41" s="52" t="s">
        <v>109</v>
      </c>
      <c r="F41" s="52" t="s">
        <v>138</v>
      </c>
      <c r="G41" s="52">
        <v>-623.6</v>
      </c>
      <c r="H41" s="52">
        <v>10661.54</v>
      </c>
    </row>
    <row r="42">
      <c r="A42" s="52" t="s">
        <v>107</v>
      </c>
      <c r="B42" s="52" t="s">
        <v>107</v>
      </c>
      <c r="C42" s="52" t="s">
        <v>79</v>
      </c>
      <c r="D42" s="52" t="s">
        <v>139</v>
      </c>
      <c r="E42" s="52" t="s">
        <v>109</v>
      </c>
      <c r="F42" s="52" t="s">
        <v>140</v>
      </c>
      <c r="G42" s="52">
        <v>-623.6</v>
      </c>
      <c r="H42" s="52">
        <v>11285.14</v>
      </c>
    </row>
    <row r="43">
      <c r="A43" s="52" t="s">
        <v>117</v>
      </c>
      <c r="B43" s="52" t="s">
        <v>117</v>
      </c>
      <c r="C43" s="52" t="s">
        <v>79</v>
      </c>
      <c r="D43" s="52" t="s">
        <v>141</v>
      </c>
      <c r="E43" s="52" t="s">
        <v>109</v>
      </c>
      <c r="F43" s="52" t="s">
        <v>142</v>
      </c>
      <c r="G43" s="52">
        <v>-623.6</v>
      </c>
      <c r="H43" s="52">
        <v>9815.64</v>
      </c>
    </row>
    <row r="44">
      <c r="A44" s="52" t="s">
        <v>117</v>
      </c>
      <c r="B44" s="52" t="s">
        <v>117</v>
      </c>
      <c r="C44" s="52" t="s">
        <v>79</v>
      </c>
      <c r="D44" s="52" t="s">
        <v>143</v>
      </c>
      <c r="E44" s="52" t="s">
        <v>109</v>
      </c>
      <c r="F44" s="52" t="s">
        <v>144</v>
      </c>
      <c r="G44" s="52">
        <v>-623.6</v>
      </c>
      <c r="H44" s="52">
        <v>10439.24</v>
      </c>
    </row>
    <row r="45">
      <c r="A45" s="65">
        <v>45149.0</v>
      </c>
      <c r="B45" s="65">
        <v>45149.0</v>
      </c>
      <c r="C45" s="52" t="s">
        <v>79</v>
      </c>
      <c r="D45" s="52" t="s">
        <v>145</v>
      </c>
      <c r="E45" s="52" t="s">
        <v>121</v>
      </c>
      <c r="F45" s="66">
        <v>12007.0</v>
      </c>
      <c r="G45" s="52">
        <v>-623.6</v>
      </c>
      <c r="H45" s="52">
        <v>19382.69</v>
      </c>
    </row>
    <row r="46">
      <c r="A46" s="65">
        <v>45118.0</v>
      </c>
      <c r="B46" s="65">
        <v>45118.0</v>
      </c>
      <c r="C46" s="52" t="s">
        <v>79</v>
      </c>
      <c r="D46" s="52" t="s">
        <v>146</v>
      </c>
      <c r="E46" s="52" t="s">
        <v>121</v>
      </c>
      <c r="F46" s="66">
        <v>12007.0</v>
      </c>
      <c r="G46" s="52">
        <v>-623.6</v>
      </c>
      <c r="H46" s="52">
        <v>6.29</v>
      </c>
    </row>
    <row r="47">
      <c r="A47" s="52" t="s">
        <v>147</v>
      </c>
      <c r="B47" s="52" t="s">
        <v>147</v>
      </c>
      <c r="C47" s="52" t="s">
        <v>79</v>
      </c>
      <c r="D47" s="52" t="s">
        <v>148</v>
      </c>
      <c r="E47" s="52" t="s">
        <v>121</v>
      </c>
      <c r="F47" s="66">
        <v>12006.0</v>
      </c>
      <c r="G47" s="52">
        <v>-623.6</v>
      </c>
      <c r="H47" s="52">
        <v>14779.84</v>
      </c>
    </row>
    <row r="48">
      <c r="A48" s="52" t="s">
        <v>147</v>
      </c>
      <c r="B48" s="52" t="s">
        <v>147</v>
      </c>
      <c r="C48" s="52" t="s">
        <v>79</v>
      </c>
      <c r="D48" s="52" t="s">
        <v>149</v>
      </c>
      <c r="E48" s="52" t="s">
        <v>121</v>
      </c>
      <c r="F48" s="66">
        <v>12006.0</v>
      </c>
      <c r="G48" s="52">
        <v>-623.6</v>
      </c>
      <c r="H48" s="52">
        <v>15403.44</v>
      </c>
    </row>
    <row r="49">
      <c r="A49" s="65">
        <v>45114.0</v>
      </c>
      <c r="B49" s="65">
        <v>45114.0</v>
      </c>
      <c r="C49" s="52" t="s">
        <v>79</v>
      </c>
      <c r="D49" s="52" t="s">
        <v>150</v>
      </c>
      <c r="E49" s="52" t="s">
        <v>124</v>
      </c>
      <c r="F49" s="66">
        <v>12004.0</v>
      </c>
      <c r="G49" s="52">
        <v>-623.6</v>
      </c>
      <c r="H49" s="52">
        <v>11682.56</v>
      </c>
    </row>
    <row r="50">
      <c r="A50" s="65">
        <v>45114.0</v>
      </c>
      <c r="B50" s="65">
        <v>45114.0</v>
      </c>
      <c r="C50" s="52" t="s">
        <v>79</v>
      </c>
      <c r="D50" s="52" t="s">
        <v>151</v>
      </c>
      <c r="E50" s="52" t="s">
        <v>124</v>
      </c>
      <c r="F50" s="66">
        <v>12004.0</v>
      </c>
      <c r="G50" s="52">
        <v>-623.6</v>
      </c>
      <c r="H50" s="52">
        <v>12306.16</v>
      </c>
    </row>
    <row r="51">
      <c r="A51" s="65">
        <v>45204.0</v>
      </c>
      <c r="B51" s="65">
        <v>45204.0</v>
      </c>
      <c r="C51" s="52" t="s">
        <v>79</v>
      </c>
      <c r="D51" s="52" t="s">
        <v>152</v>
      </c>
      <c r="E51" s="52" t="s">
        <v>124</v>
      </c>
      <c r="F51" s="66">
        <v>12002.0</v>
      </c>
      <c r="G51" s="52">
        <v>-623.52</v>
      </c>
      <c r="H51" s="52">
        <v>8333.35</v>
      </c>
    </row>
    <row r="52">
      <c r="A52" s="65">
        <v>45204.0</v>
      </c>
      <c r="B52" s="65">
        <v>45204.0</v>
      </c>
      <c r="C52" s="52" t="s">
        <v>79</v>
      </c>
      <c r="D52" s="52" t="s">
        <v>153</v>
      </c>
      <c r="E52" s="52" t="s">
        <v>124</v>
      </c>
      <c r="F52" s="66">
        <v>12002.0</v>
      </c>
      <c r="G52" s="52">
        <v>-623.52</v>
      </c>
      <c r="H52" s="52">
        <v>8956.87</v>
      </c>
    </row>
    <row r="53">
      <c r="A53" s="65">
        <v>45086.0</v>
      </c>
      <c r="B53" s="65">
        <v>45086.0</v>
      </c>
      <c r="C53" s="52" t="s">
        <v>79</v>
      </c>
      <c r="D53" s="52" t="s">
        <v>154</v>
      </c>
      <c r="E53" s="52" t="s">
        <v>155</v>
      </c>
      <c r="F53" s="52" t="s">
        <v>156</v>
      </c>
      <c r="G53" s="52">
        <v>-276.0</v>
      </c>
      <c r="H53" s="52">
        <v>23112.77</v>
      </c>
    </row>
    <row r="54">
      <c r="A54" s="52" t="s">
        <v>157</v>
      </c>
      <c r="B54" s="65">
        <v>44932.0</v>
      </c>
      <c r="C54" s="52" t="s">
        <v>158</v>
      </c>
      <c r="D54" s="52" t="s">
        <v>159</v>
      </c>
      <c r="E54" s="52" t="s">
        <v>159</v>
      </c>
      <c r="F54" s="52" t="s">
        <v>158</v>
      </c>
      <c r="G54" s="52">
        <v>6.78</v>
      </c>
      <c r="H54" s="52">
        <v>8340.13</v>
      </c>
    </row>
    <row r="55">
      <c r="A55" s="52" t="s">
        <v>160</v>
      </c>
      <c r="B55" s="65">
        <v>45293.0</v>
      </c>
      <c r="C55" s="52" t="s">
        <v>158</v>
      </c>
      <c r="D55" s="52" t="s">
        <v>161</v>
      </c>
      <c r="E55" s="52" t="s">
        <v>161</v>
      </c>
      <c r="F55" s="52" t="s">
        <v>158</v>
      </c>
      <c r="G55" s="52">
        <v>6.82</v>
      </c>
      <c r="H55" s="52">
        <v>20242.47</v>
      </c>
    </row>
    <row r="56">
      <c r="A56" s="52" t="s">
        <v>162</v>
      </c>
      <c r="B56" s="65">
        <v>45295.0</v>
      </c>
      <c r="C56" s="52" t="s">
        <v>158</v>
      </c>
      <c r="D56" s="52" t="s">
        <v>163</v>
      </c>
      <c r="E56" s="52" t="s">
        <v>163</v>
      </c>
      <c r="F56" s="52" t="s">
        <v>158</v>
      </c>
      <c r="G56" s="52">
        <v>7.0</v>
      </c>
      <c r="H56" s="52">
        <v>13474.23</v>
      </c>
    </row>
    <row r="57">
      <c r="A57" s="52" t="s">
        <v>164</v>
      </c>
      <c r="B57" s="65">
        <v>44937.0</v>
      </c>
      <c r="C57" s="52" t="s">
        <v>158</v>
      </c>
      <c r="D57" s="52" t="s">
        <v>165</v>
      </c>
      <c r="E57" s="52" t="s">
        <v>165</v>
      </c>
      <c r="F57" s="52" t="s">
        <v>158</v>
      </c>
      <c r="G57" s="52">
        <v>7.52</v>
      </c>
      <c r="H57" s="52">
        <v>7715.62</v>
      </c>
    </row>
    <row r="58">
      <c r="A58" s="52" t="s">
        <v>166</v>
      </c>
      <c r="B58" s="65">
        <v>44933.0</v>
      </c>
      <c r="C58" s="52" t="s">
        <v>158</v>
      </c>
      <c r="D58" s="52" t="s">
        <v>167</v>
      </c>
      <c r="E58" s="52" t="s">
        <v>167</v>
      </c>
      <c r="F58" s="52" t="s">
        <v>158</v>
      </c>
      <c r="G58" s="52">
        <v>9.09</v>
      </c>
      <c r="H58" s="52">
        <v>20015.89</v>
      </c>
    </row>
    <row r="59">
      <c r="A59" s="52" t="s">
        <v>168</v>
      </c>
      <c r="B59" s="65">
        <v>45294.0</v>
      </c>
      <c r="C59" s="52" t="s">
        <v>158</v>
      </c>
      <c r="D59" s="52" t="s">
        <v>169</v>
      </c>
      <c r="E59" s="52" t="s">
        <v>169</v>
      </c>
      <c r="F59" s="52" t="s">
        <v>158</v>
      </c>
      <c r="G59" s="52">
        <v>10.22</v>
      </c>
      <c r="H59" s="52">
        <v>8176.96</v>
      </c>
    </row>
    <row r="60">
      <c r="A60" s="52" t="s">
        <v>170</v>
      </c>
      <c r="B60" s="65">
        <v>45292.0</v>
      </c>
      <c r="C60" s="52" t="s">
        <v>158</v>
      </c>
      <c r="D60" s="52" t="s">
        <v>171</v>
      </c>
      <c r="E60" s="52" t="s">
        <v>171</v>
      </c>
      <c r="F60" s="52" t="s">
        <v>158</v>
      </c>
      <c r="G60" s="52">
        <v>10.94</v>
      </c>
      <c r="H60" s="52">
        <v>12321.38</v>
      </c>
    </row>
    <row r="61">
      <c r="A61" s="52" t="s">
        <v>172</v>
      </c>
      <c r="B61" s="65">
        <v>44938.0</v>
      </c>
      <c r="C61" s="52" t="s">
        <v>158</v>
      </c>
      <c r="D61" s="52" t="s">
        <v>173</v>
      </c>
      <c r="E61" s="52" t="s">
        <v>173</v>
      </c>
      <c r="F61" s="52" t="s">
        <v>158</v>
      </c>
      <c r="G61" s="52">
        <v>13.48</v>
      </c>
      <c r="H61" s="52">
        <v>19396.17</v>
      </c>
    </row>
    <row r="62">
      <c r="A62" s="52" t="s">
        <v>174</v>
      </c>
      <c r="B62" s="65">
        <v>44936.0</v>
      </c>
      <c r="C62" s="52" t="s">
        <v>158</v>
      </c>
      <c r="D62" s="52" t="s">
        <v>175</v>
      </c>
      <c r="E62" s="52" t="s">
        <v>175</v>
      </c>
      <c r="F62" s="52" t="s">
        <v>158</v>
      </c>
      <c r="G62" s="52">
        <v>14.39</v>
      </c>
      <c r="H62" s="52">
        <v>14794.23</v>
      </c>
    </row>
    <row r="63">
      <c r="A63" s="52" t="s">
        <v>176</v>
      </c>
      <c r="B63" s="65">
        <v>44934.0</v>
      </c>
      <c r="C63" s="52" t="s">
        <v>158</v>
      </c>
      <c r="D63" s="52" t="s">
        <v>177</v>
      </c>
      <c r="E63" s="52" t="s">
        <v>177</v>
      </c>
      <c r="F63" s="52" t="s">
        <v>158</v>
      </c>
      <c r="G63" s="52">
        <v>19.38</v>
      </c>
      <c r="H63" s="52">
        <v>31701.94</v>
      </c>
    </row>
    <row r="64">
      <c r="A64" s="52" t="s">
        <v>178</v>
      </c>
      <c r="B64" s="65">
        <v>44935.0</v>
      </c>
      <c r="C64" s="52" t="s">
        <v>158</v>
      </c>
      <c r="D64" s="52" t="s">
        <v>179</v>
      </c>
      <c r="E64" s="52" t="s">
        <v>179</v>
      </c>
      <c r="F64" s="52" t="s">
        <v>158</v>
      </c>
      <c r="G64" s="52">
        <v>20.16</v>
      </c>
      <c r="H64" s="52">
        <v>23388.77</v>
      </c>
    </row>
    <row r="65">
      <c r="A65" s="52" t="s">
        <v>180</v>
      </c>
      <c r="B65" s="52" t="s">
        <v>181</v>
      </c>
      <c r="C65" s="52" t="s">
        <v>182</v>
      </c>
      <c r="D65" s="52" t="s">
        <v>183</v>
      </c>
      <c r="E65" s="52" t="s">
        <v>109</v>
      </c>
      <c r="F65" s="52" t="s">
        <v>142</v>
      </c>
      <c r="G65" s="52">
        <v>623.6</v>
      </c>
      <c r="H65" s="52">
        <v>12310.44</v>
      </c>
    </row>
    <row r="66">
      <c r="A66" s="52" t="s">
        <v>180</v>
      </c>
      <c r="B66" s="52" t="s">
        <v>181</v>
      </c>
      <c r="C66" s="52" t="s">
        <v>182</v>
      </c>
      <c r="D66" s="52" t="s">
        <v>184</v>
      </c>
      <c r="E66" s="52" t="s">
        <v>109</v>
      </c>
      <c r="F66" s="52" t="s">
        <v>144</v>
      </c>
      <c r="G66" s="52">
        <v>623.6</v>
      </c>
      <c r="H66" s="52">
        <v>11686.84</v>
      </c>
    </row>
    <row r="67">
      <c r="A67" s="52" t="s">
        <v>180</v>
      </c>
      <c r="B67" s="52" t="s">
        <v>181</v>
      </c>
      <c r="C67" s="52" t="s">
        <v>182</v>
      </c>
      <c r="D67" s="52" t="s">
        <v>185</v>
      </c>
      <c r="E67" s="52" t="s">
        <v>109</v>
      </c>
      <c r="F67" s="52" t="s">
        <v>114</v>
      </c>
      <c r="G67" s="52">
        <v>623.8</v>
      </c>
      <c r="H67" s="52">
        <v>11063.24</v>
      </c>
    </row>
    <row r="68">
      <c r="A68" s="52" t="s">
        <v>180</v>
      </c>
      <c r="B68" s="52" t="s">
        <v>181</v>
      </c>
      <c r="C68" s="52" t="s">
        <v>182</v>
      </c>
      <c r="D68" s="52" t="s">
        <v>186</v>
      </c>
      <c r="E68" s="52" t="s">
        <v>109</v>
      </c>
      <c r="F68" s="52" t="s">
        <v>116</v>
      </c>
      <c r="G68" s="52">
        <v>623.8</v>
      </c>
      <c r="H68" s="52">
        <v>10439.44</v>
      </c>
    </row>
    <row r="69">
      <c r="A69" s="65">
        <v>45507.0</v>
      </c>
      <c r="B69" s="65">
        <v>45507.0</v>
      </c>
      <c r="C69" s="52" t="s">
        <v>182</v>
      </c>
      <c r="D69" s="52" t="s">
        <v>187</v>
      </c>
      <c r="E69" s="52" t="s">
        <v>188</v>
      </c>
      <c r="F69" s="52" t="s">
        <v>189</v>
      </c>
      <c r="G69" s="52">
        <v>3000.0</v>
      </c>
      <c r="H69" s="52">
        <v>3467.23</v>
      </c>
    </row>
    <row r="70">
      <c r="A70" s="52" t="s">
        <v>190</v>
      </c>
      <c r="B70" s="52" t="s">
        <v>190</v>
      </c>
      <c r="C70" s="52" t="s">
        <v>182</v>
      </c>
      <c r="D70" s="52" t="s">
        <v>191</v>
      </c>
      <c r="E70" s="52" t="s">
        <v>188</v>
      </c>
      <c r="F70" s="52" t="s">
        <v>189</v>
      </c>
      <c r="G70" s="52">
        <v>10000.0</v>
      </c>
      <c r="H70" s="52">
        <v>13467.23</v>
      </c>
    </row>
    <row r="71">
      <c r="A71" s="52" t="s">
        <v>192</v>
      </c>
      <c r="B71" s="52" t="s">
        <v>192</v>
      </c>
      <c r="C71" s="52" t="s">
        <v>182</v>
      </c>
      <c r="D71" s="52" t="s">
        <v>193</v>
      </c>
      <c r="E71" s="52" t="s">
        <v>188</v>
      </c>
      <c r="F71" s="52" t="s">
        <v>189</v>
      </c>
      <c r="G71" s="52">
        <v>15000.0</v>
      </c>
      <c r="H71" s="52">
        <v>20235.65</v>
      </c>
    </row>
    <row r="72">
      <c r="A72" s="65">
        <v>45149.0</v>
      </c>
      <c r="B72" s="65">
        <v>45149.0</v>
      </c>
      <c r="C72" s="52" t="s">
        <v>182</v>
      </c>
      <c r="D72" s="52" t="s">
        <v>194</v>
      </c>
      <c r="E72" s="52" t="s">
        <v>188</v>
      </c>
      <c r="F72" s="52" t="s">
        <v>189</v>
      </c>
      <c r="G72" s="52">
        <v>20000.0</v>
      </c>
      <c r="H72" s="52">
        <v>20006.29</v>
      </c>
    </row>
    <row r="73">
      <c r="A73" s="65">
        <v>45237.0</v>
      </c>
      <c r="B73" s="65">
        <v>45237.0</v>
      </c>
      <c r="C73" s="52" t="s">
        <v>182</v>
      </c>
      <c r="D73" s="52" t="s">
        <v>195</v>
      </c>
      <c r="E73" s="52" t="s">
        <v>188</v>
      </c>
      <c r="F73" s="52" t="s">
        <v>189</v>
      </c>
      <c r="G73" s="52">
        <v>20000.0</v>
      </c>
      <c r="H73" s="52">
        <v>31682.56</v>
      </c>
    </row>
    <row r="74">
      <c r="A74" s="52" t="s">
        <v>196</v>
      </c>
      <c r="B74" s="52" t="s">
        <v>196</v>
      </c>
      <c r="C74" s="52" t="s">
        <v>182</v>
      </c>
      <c r="D74" s="52" t="s">
        <v>197</v>
      </c>
      <c r="E74" s="52" t="s">
        <v>188</v>
      </c>
      <c r="F74" s="52" t="s">
        <v>189</v>
      </c>
      <c r="G74" s="52">
        <v>20000.0</v>
      </c>
      <c r="H74" s="52">
        <v>20006.8</v>
      </c>
    </row>
    <row r="75">
      <c r="A75" s="65">
        <v>44990.0</v>
      </c>
      <c r="B75" s="65">
        <v>44990.0</v>
      </c>
      <c r="C75" s="52" t="s">
        <v>182</v>
      </c>
      <c r="D75" s="52" t="s">
        <v>198</v>
      </c>
      <c r="E75" s="52" t="s">
        <v>188</v>
      </c>
      <c r="F75" s="52" t="s">
        <v>189</v>
      </c>
      <c r="G75" s="52">
        <v>25000.0</v>
      </c>
      <c r="H75" s="52">
        <v>25000.0</v>
      </c>
    </row>
    <row r="78">
      <c r="A78" s="52"/>
      <c r="B78" s="52"/>
      <c r="C78" s="52"/>
      <c r="D78" s="52"/>
    </row>
    <row r="79">
      <c r="A79" s="52"/>
      <c r="B79" s="52"/>
      <c r="C79" s="52"/>
      <c r="D79" s="52"/>
    </row>
    <row r="80">
      <c r="A80" s="52"/>
      <c r="B80" s="52"/>
      <c r="C80" s="52"/>
      <c r="D80" s="52"/>
    </row>
    <row r="81">
      <c r="A81" s="52"/>
      <c r="B81" s="52"/>
      <c r="C81" s="52"/>
      <c r="D81" s="52"/>
    </row>
    <row r="82">
      <c r="A82" s="65"/>
      <c r="B82" s="52"/>
      <c r="C82" s="52"/>
      <c r="D82" s="52"/>
    </row>
    <row r="83">
      <c r="A83" s="52"/>
      <c r="B83" s="52"/>
      <c r="C83" s="52"/>
      <c r="D83" s="52"/>
    </row>
    <row r="84">
      <c r="A84" s="52"/>
      <c r="B84" s="52"/>
      <c r="C84" s="52"/>
      <c r="D84" s="52"/>
    </row>
    <row r="85">
      <c r="A85" s="65"/>
      <c r="B85" s="52"/>
      <c r="C85" s="52"/>
      <c r="D85" s="52"/>
    </row>
    <row r="86">
      <c r="A86" s="65"/>
      <c r="B86" s="52"/>
      <c r="C86" s="52"/>
      <c r="D86" s="52"/>
    </row>
    <row r="87">
      <c r="A87" s="52"/>
      <c r="B87" s="52"/>
      <c r="C87" s="52"/>
      <c r="D87" s="52"/>
    </row>
    <row r="88">
      <c r="A88" s="65"/>
      <c r="B88" s="52"/>
      <c r="C88" s="52"/>
      <c r="D88" s="5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4" width="14.43"/>
    <col customWidth="1" min="5" max="5" width="37.14"/>
    <col customWidth="1" min="6" max="26" width="14.43"/>
  </cols>
  <sheetData>
    <row r="1">
      <c r="A1" s="44" t="s">
        <v>199</v>
      </c>
      <c r="B1" s="44" t="s">
        <v>200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>
      <c r="A2" s="7" t="s">
        <v>201</v>
      </c>
      <c r="B2" s="7">
        <v>880.0</v>
      </c>
      <c r="C2" s="44"/>
      <c r="D2" s="7">
        <v>880.0</v>
      </c>
      <c r="E2" s="67">
        <v>45017.0</v>
      </c>
      <c r="F2" s="44" t="s">
        <v>202</v>
      </c>
      <c r="G2" s="7">
        <v>51005.51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>
      <c r="A3" s="7" t="s">
        <v>201</v>
      </c>
      <c r="B3" s="7">
        <v>17.0</v>
      </c>
      <c r="C3" s="44"/>
      <c r="D3" s="7">
        <v>17.0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>
      <c r="A4" s="7" t="s">
        <v>201</v>
      </c>
      <c r="B4" s="7">
        <v>8.0</v>
      </c>
      <c r="C4" s="44"/>
      <c r="D4" s="7">
        <v>8.0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>
      <c r="A5" s="68" t="s">
        <v>203</v>
      </c>
      <c r="B5" s="68">
        <v>307.39</v>
      </c>
      <c r="C5" s="68"/>
      <c r="D5" s="68">
        <v>307.39</v>
      </c>
      <c r="E5" s="68" t="s">
        <v>204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>
      <c r="A6" s="7" t="s">
        <v>203</v>
      </c>
      <c r="B6" s="68">
        <v>307.39</v>
      </c>
      <c r="C6" s="44"/>
      <c r="D6" s="68">
        <v>307.39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>
      <c r="A7" s="7" t="s">
        <v>201</v>
      </c>
      <c r="B7" s="7">
        <v>17.0</v>
      </c>
      <c r="C7" s="44"/>
      <c r="D7" s="7">
        <v>17.0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>
      <c r="A8" s="7" t="s">
        <v>205</v>
      </c>
      <c r="B8" s="7">
        <v>25000.0</v>
      </c>
      <c r="C8" s="44"/>
      <c r="D8" s="7"/>
      <c r="E8" s="44"/>
      <c r="F8" s="7">
        <v>25000.0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>
      <c r="A9" s="7" t="s">
        <v>201</v>
      </c>
      <c r="B9" s="7">
        <v>17.0</v>
      </c>
      <c r="C9" s="44"/>
      <c r="D9" s="7">
        <v>17.0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>
      <c r="A10" s="7" t="s">
        <v>201</v>
      </c>
      <c r="B10" s="7">
        <v>8.0</v>
      </c>
      <c r="C10" s="44"/>
      <c r="D10" s="7">
        <v>8.0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>
      <c r="A11" s="7"/>
      <c r="B11" s="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>
      <c r="A12" s="7"/>
      <c r="B12" s="7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>
      <c r="A13" s="7"/>
      <c r="B13" s="44"/>
      <c r="C13" s="7"/>
      <c r="D13" s="44"/>
      <c r="E13" s="44"/>
      <c r="F13" s="44"/>
      <c r="G13" s="44">
        <v>24443.73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>
      <c r="A14" s="68" t="s">
        <v>206</v>
      </c>
      <c r="B14" s="69">
        <v>20000.0</v>
      </c>
      <c r="C14" s="68"/>
      <c r="D14" s="68"/>
      <c r="E14" s="68" t="s">
        <v>207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>
      <c r="A15" s="7" t="s">
        <v>201</v>
      </c>
      <c r="B15" s="7">
        <v>17.0</v>
      </c>
      <c r="C15" s="44"/>
      <c r="D15" s="7">
        <v>17.0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>
      <c r="A16" s="7" t="s">
        <v>208</v>
      </c>
      <c r="B16" s="7">
        <v>1250.0</v>
      </c>
      <c r="C16" s="44"/>
      <c r="D16" s="7">
        <v>1250.0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>
      <c r="A17" s="7" t="s">
        <v>201</v>
      </c>
      <c r="B17" s="7">
        <v>17.0</v>
      </c>
      <c r="C17" s="44"/>
      <c r="D17" s="7">
        <v>17.0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>
      <c r="A18" s="70" t="s">
        <v>201</v>
      </c>
      <c r="B18" s="70">
        <v>8.0</v>
      </c>
      <c r="C18" s="70"/>
      <c r="D18" s="70">
        <v>8.0</v>
      </c>
      <c r="E18" s="70"/>
      <c r="F18" s="70"/>
      <c r="G18" s="70">
        <v>3151.73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>
      <c r="A19" s="7" t="s">
        <v>205</v>
      </c>
      <c r="B19" s="7">
        <v>20000.0</v>
      </c>
      <c r="C19" s="44"/>
      <c r="D19" s="44"/>
      <c r="E19" s="7" t="s">
        <v>209</v>
      </c>
      <c r="F19" s="7">
        <v>20000.0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>
      <c r="A20" s="7"/>
      <c r="B20" s="7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5.75" customHeight="1">
      <c r="A21" s="7" t="s">
        <v>210</v>
      </c>
      <c r="B21" s="7"/>
      <c r="C21" s="44">
        <v>20000.0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7" t="s">
        <v>201</v>
      </c>
      <c r="B22" s="7">
        <v>17.0</v>
      </c>
      <c r="C22" s="44"/>
      <c r="D22" s="7">
        <v>17.0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7" t="s">
        <v>201</v>
      </c>
      <c r="B23" s="7">
        <v>174.0</v>
      </c>
      <c r="C23" s="44"/>
      <c r="D23" s="7">
        <v>174.0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7" t="s">
        <v>201</v>
      </c>
      <c r="B24" s="7">
        <v>17.0</v>
      </c>
      <c r="C24" s="44"/>
      <c r="D24" s="7">
        <v>17.0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70" t="s">
        <v>201</v>
      </c>
      <c r="B25" s="70">
        <v>8.0</v>
      </c>
      <c r="C25" s="70"/>
      <c r="D25" s="70">
        <v>8.0</v>
      </c>
      <c r="E25" s="70"/>
      <c r="F25" s="70"/>
      <c r="G25" s="70">
        <v>2935.73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ht="15.75" customHeight="1">
      <c r="A26" s="7" t="s">
        <v>203</v>
      </c>
      <c r="B26" s="7">
        <v>307.39</v>
      </c>
      <c r="C26" s="44"/>
      <c r="D26" s="7">
        <v>307.39</v>
      </c>
      <c r="E26" s="7" t="s">
        <v>211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7" t="s">
        <v>201</v>
      </c>
      <c r="B27" s="7">
        <v>8.0</v>
      </c>
      <c r="C27" s="44"/>
      <c r="D27" s="7">
        <v>8.0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7" t="s">
        <v>208</v>
      </c>
      <c r="B28" s="7">
        <v>1250.0</v>
      </c>
      <c r="C28" s="44"/>
      <c r="D28" s="7">
        <v>1250.0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70" t="s">
        <v>201</v>
      </c>
      <c r="B29" s="70">
        <v>17.0</v>
      </c>
      <c r="C29" s="70"/>
      <c r="D29" s="70">
        <v>17.0</v>
      </c>
      <c r="E29" s="70"/>
      <c r="F29" s="70"/>
      <c r="G29" s="70">
        <v>1353.34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ht="15.75" customHeight="1">
      <c r="A30" s="7" t="s">
        <v>201</v>
      </c>
      <c r="B30" s="7"/>
      <c r="C30" s="44"/>
      <c r="D30" s="44"/>
      <c r="E30" s="7" t="s">
        <v>212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7" t="s">
        <v>201</v>
      </c>
      <c r="B31" s="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7" t="s">
        <v>208</v>
      </c>
      <c r="B32" s="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7" t="s">
        <v>201</v>
      </c>
      <c r="B33" s="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7" t="s">
        <v>201</v>
      </c>
      <c r="B34" s="7">
        <v>8.0</v>
      </c>
      <c r="C34" s="44"/>
      <c r="D34" s="7">
        <v>8.0</v>
      </c>
      <c r="E34" s="44"/>
      <c r="F34" s="44"/>
      <c r="G34" s="44">
        <v>1345.34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68" t="s">
        <v>201</v>
      </c>
      <c r="B35" s="68">
        <v>8.0</v>
      </c>
      <c r="C35" s="68"/>
      <c r="D35" s="68">
        <v>8.0</v>
      </c>
      <c r="E35" s="68" t="s">
        <v>213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5.75" customHeight="1">
      <c r="A36" s="7" t="s">
        <v>208</v>
      </c>
      <c r="B36" s="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70" t="s">
        <v>201</v>
      </c>
      <c r="B37" s="70"/>
      <c r="C37" s="70"/>
      <c r="D37" s="70"/>
      <c r="E37" s="70"/>
      <c r="F37" s="70"/>
      <c r="G37" s="70">
        <v>1337.34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ht="15.75" customHeight="1">
      <c r="A38" s="7" t="s">
        <v>203</v>
      </c>
      <c r="B38" s="7">
        <v>307.39</v>
      </c>
      <c r="C38" s="44"/>
      <c r="D38" s="7">
        <v>307.39</v>
      </c>
      <c r="E38" s="7" t="s">
        <v>214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7" t="s">
        <v>210</v>
      </c>
      <c r="B39" s="7"/>
      <c r="C39" s="44">
        <v>25000.0</v>
      </c>
      <c r="D39" s="7"/>
      <c r="E39" s="44"/>
      <c r="F39" s="44"/>
      <c r="G39" s="44"/>
      <c r="H39" s="44"/>
      <c r="I39" s="44"/>
      <c r="J39" s="44"/>
      <c r="K39" s="44"/>
      <c r="L39" s="44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ht="15.75" customHeight="1">
      <c r="A40" s="7" t="s">
        <v>208</v>
      </c>
      <c r="B40" s="7">
        <v>1250.0</v>
      </c>
      <c r="C40" s="44"/>
      <c r="D40" s="7">
        <v>1250.0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7" t="s">
        <v>201</v>
      </c>
      <c r="B41" s="7">
        <v>17.0</v>
      </c>
      <c r="C41" s="44"/>
      <c r="D41" s="7">
        <v>17.0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7" t="s">
        <v>215</v>
      </c>
      <c r="B42" s="71">
        <v>20000.0</v>
      </c>
      <c r="C42" s="44"/>
      <c r="D42" s="7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7" t="s">
        <v>201</v>
      </c>
      <c r="B43" s="7">
        <v>17.0</v>
      </c>
      <c r="C43" s="44"/>
      <c r="D43" s="7">
        <v>17.0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7" t="s">
        <v>201</v>
      </c>
      <c r="B44" s="7">
        <v>8.0</v>
      </c>
      <c r="C44" s="44"/>
      <c r="D44" s="7">
        <v>8.0</v>
      </c>
      <c r="E44" s="70"/>
      <c r="F44" s="70"/>
      <c r="G44" s="70">
        <v>4737.95</v>
      </c>
      <c r="H44" s="70"/>
      <c r="I44" s="70"/>
      <c r="J44" s="70"/>
      <c r="K44" s="70"/>
      <c r="L44" s="70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68" t="s">
        <v>201</v>
      </c>
      <c r="B45" s="68">
        <v>8.0</v>
      </c>
      <c r="C45" s="72"/>
      <c r="D45" s="68">
        <v>8.0</v>
      </c>
      <c r="E45" s="7" t="s">
        <v>216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7" t="s">
        <v>201</v>
      </c>
      <c r="B46" s="7">
        <v>17.0</v>
      </c>
      <c r="C46" s="44"/>
      <c r="D46" s="7">
        <v>17.0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7" t="s">
        <v>208</v>
      </c>
      <c r="B47" s="7">
        <v>2500.0</v>
      </c>
      <c r="C47" s="44"/>
      <c r="D47" s="7">
        <v>2500.0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7"/>
      <c r="B48" s="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7"/>
      <c r="B49" s="44"/>
      <c r="C49" s="7"/>
      <c r="D49" s="44"/>
      <c r="E49" s="44"/>
      <c r="F49" s="44"/>
      <c r="G49" s="44">
        <v>2212.95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68" t="s">
        <v>208</v>
      </c>
      <c r="B50" s="68">
        <v>1250.0</v>
      </c>
      <c r="C50" s="68"/>
      <c r="D50" s="68">
        <v>1250.0</v>
      </c>
      <c r="E50" s="68" t="s">
        <v>217</v>
      </c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ht="15.75" customHeight="1">
      <c r="A51" s="7" t="s">
        <v>201</v>
      </c>
      <c r="B51" s="7">
        <v>17.0</v>
      </c>
      <c r="C51" s="44"/>
      <c r="D51" s="7">
        <v>17.0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70" t="s">
        <v>201</v>
      </c>
      <c r="B52" s="70">
        <v>8.0</v>
      </c>
      <c r="C52" s="70"/>
      <c r="D52" s="70">
        <v>8.0</v>
      </c>
      <c r="E52" s="70"/>
      <c r="F52" s="70"/>
      <c r="G52" s="70">
        <v>937.95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ht="15.75" customHeight="1">
      <c r="A53" s="7" t="s">
        <v>210</v>
      </c>
      <c r="B53" s="7"/>
      <c r="C53" s="44">
        <v>20000.0</v>
      </c>
      <c r="D53" s="7"/>
      <c r="E53" s="7" t="s">
        <v>218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7" t="s">
        <v>215</v>
      </c>
      <c r="B54" s="71">
        <v>15000.0</v>
      </c>
      <c r="C54" s="44"/>
      <c r="D54" s="44"/>
      <c r="E54" s="7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7" t="s">
        <v>201</v>
      </c>
      <c r="B55" s="7">
        <v>17.0</v>
      </c>
      <c r="C55" s="44"/>
      <c r="D55" s="7">
        <v>17.0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7" t="s">
        <v>203</v>
      </c>
      <c r="B56" s="7">
        <v>307.39</v>
      </c>
      <c r="C56" s="44"/>
      <c r="D56" s="7">
        <v>307.39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7" t="s">
        <v>201</v>
      </c>
      <c r="B57" s="7">
        <v>44.0</v>
      </c>
      <c r="C57" s="44"/>
      <c r="D57" s="7">
        <v>44.0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7" t="s">
        <v>201</v>
      </c>
      <c r="B58" s="7">
        <v>8.0</v>
      </c>
      <c r="C58" s="44"/>
      <c r="D58" s="7">
        <v>8.0</v>
      </c>
      <c r="E58" s="44"/>
      <c r="F58" s="44"/>
      <c r="G58" s="44">
        <v>5561.56</v>
      </c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68" t="s">
        <v>205</v>
      </c>
      <c r="B59" s="68">
        <v>3000.0</v>
      </c>
      <c r="C59" s="68"/>
      <c r="D59" s="68"/>
      <c r="E59" s="68" t="s">
        <v>219</v>
      </c>
      <c r="F59" s="68">
        <v>3000.0</v>
      </c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5.75" customHeight="1">
      <c r="A60" s="7" t="s">
        <v>201</v>
      </c>
      <c r="B60" s="7">
        <v>17.0</v>
      </c>
      <c r="C60" s="44"/>
      <c r="D60" s="7">
        <v>17.0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7" t="s">
        <v>201</v>
      </c>
      <c r="B61" s="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7" t="s">
        <v>210</v>
      </c>
      <c r="B62" s="44"/>
      <c r="C62" s="7">
        <v>10000.0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7" t="s">
        <v>205</v>
      </c>
      <c r="B63" s="7">
        <v>10000.0</v>
      </c>
      <c r="C63" s="7"/>
      <c r="D63" s="7"/>
      <c r="E63" s="73"/>
      <c r="F63" s="7">
        <v>10000.0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 t="s">
        <v>201</v>
      </c>
      <c r="B64" s="7">
        <v>17.0</v>
      </c>
      <c r="C64" s="44"/>
      <c r="D64" s="7">
        <v>17.0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7"/>
      <c r="B65" s="7"/>
      <c r="C65" s="44"/>
      <c r="D65" s="7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7" t="s">
        <v>201</v>
      </c>
      <c r="B66" s="7">
        <v>8.0</v>
      </c>
      <c r="C66" s="44"/>
      <c r="D66" s="7">
        <v>8.0</v>
      </c>
      <c r="E66" s="44"/>
      <c r="F66" s="44"/>
      <c r="G66" s="44">
        <v>2519.56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7"/>
      <c r="B67" s="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7"/>
      <c r="B68" s="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44"/>
      <c r="B69" s="44"/>
      <c r="C69" s="7">
        <f t="shared" ref="C69:D69" si="1">SUM(C2:C66)</f>
        <v>75000</v>
      </c>
      <c r="D69" s="7">
        <f t="shared" si="1"/>
        <v>10485.95</v>
      </c>
      <c r="E69" s="7"/>
      <c r="F69" s="7">
        <f>SUM(F2:F66)</f>
        <v>58000</v>
      </c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0" customHeight="1">
      <c r="A70" s="44"/>
      <c r="B70" s="44"/>
      <c r="C70" s="7" t="s">
        <v>210</v>
      </c>
      <c r="D70" s="7" t="s">
        <v>201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7" t="s">
        <v>201</v>
      </c>
      <c r="B72" s="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7" t="s">
        <v>208</v>
      </c>
      <c r="B73" s="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7" t="s">
        <v>220</v>
      </c>
      <c r="B74" s="7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7" t="s">
        <v>205</v>
      </c>
      <c r="B75" s="7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7" t="s">
        <v>203</v>
      </c>
      <c r="B76" s="7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7" t="s">
        <v>210</v>
      </c>
      <c r="B77" s="7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autoFilter ref="$A$1:$Z$69"/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4" width="14.43"/>
    <col customWidth="1" min="5" max="5" width="37.14"/>
    <col customWidth="1" min="6" max="6" width="14.43"/>
  </cols>
  <sheetData>
    <row r="1">
      <c r="A1" s="44" t="s">
        <v>199</v>
      </c>
      <c r="B1" s="44" t="s">
        <v>200</v>
      </c>
      <c r="C1" s="44"/>
      <c r="D1" s="44"/>
      <c r="E1" s="44"/>
      <c r="F1" s="44"/>
      <c r="G1" s="44"/>
    </row>
    <row r="2">
      <c r="A2" s="7" t="s">
        <v>205</v>
      </c>
      <c r="B2" s="7">
        <v>10000.0</v>
      </c>
      <c r="E2" s="67">
        <v>44652.0</v>
      </c>
    </row>
    <row r="3">
      <c r="A3" s="7" t="s">
        <v>201</v>
      </c>
      <c r="B3" s="7">
        <v>17.0</v>
      </c>
    </row>
    <row r="4">
      <c r="A4" s="7" t="s">
        <v>201</v>
      </c>
      <c r="B4" s="7">
        <v>8.0</v>
      </c>
    </row>
    <row r="5">
      <c r="A5" s="68" t="s">
        <v>203</v>
      </c>
      <c r="B5" s="68">
        <v>284.62</v>
      </c>
      <c r="C5" s="68"/>
      <c r="D5" s="68"/>
      <c r="E5" s="68" t="s">
        <v>204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>
      <c r="A6" s="7" t="s">
        <v>208</v>
      </c>
      <c r="B6" s="7">
        <v>1250.0</v>
      </c>
    </row>
    <row r="7">
      <c r="A7" s="7" t="s">
        <v>201</v>
      </c>
      <c r="B7" s="7">
        <v>17.0</v>
      </c>
    </row>
    <row r="8">
      <c r="A8" s="7" t="s">
        <v>205</v>
      </c>
      <c r="B8" s="7">
        <v>10000.0</v>
      </c>
    </row>
    <row r="9">
      <c r="A9" s="7" t="s">
        <v>201</v>
      </c>
      <c r="B9" s="7">
        <v>17.0</v>
      </c>
    </row>
    <row r="10">
      <c r="A10" s="7" t="s">
        <v>201</v>
      </c>
      <c r="B10" s="7">
        <v>8.0</v>
      </c>
    </row>
    <row r="11">
      <c r="A11" s="7" t="s">
        <v>205</v>
      </c>
      <c r="B11" s="7">
        <v>5000.0</v>
      </c>
    </row>
    <row r="12">
      <c r="A12" s="7" t="s">
        <v>201</v>
      </c>
      <c r="B12" s="7">
        <v>17.0</v>
      </c>
    </row>
    <row r="13">
      <c r="A13" s="7" t="s">
        <v>210</v>
      </c>
      <c r="C13" s="7">
        <v>25000.0</v>
      </c>
    </row>
    <row r="14">
      <c r="A14" s="68" t="s">
        <v>205</v>
      </c>
      <c r="B14" s="68">
        <v>10000.0</v>
      </c>
      <c r="C14" s="68"/>
      <c r="D14" s="68"/>
      <c r="E14" s="68" t="s">
        <v>207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>
      <c r="A15" s="7" t="s">
        <v>201</v>
      </c>
      <c r="B15" s="7">
        <v>17.0</v>
      </c>
    </row>
    <row r="16">
      <c r="A16" s="7" t="s">
        <v>208</v>
      </c>
      <c r="B16" s="7">
        <v>1250.0</v>
      </c>
    </row>
    <row r="17">
      <c r="A17" s="7" t="s">
        <v>201</v>
      </c>
      <c r="B17" s="7">
        <v>17.0</v>
      </c>
    </row>
    <row r="18">
      <c r="A18" s="70" t="s">
        <v>201</v>
      </c>
      <c r="B18" s="70">
        <v>8.0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>
      <c r="A19" s="7" t="s">
        <v>205</v>
      </c>
      <c r="B19" s="7">
        <v>20000.0</v>
      </c>
      <c r="E19" s="7" t="s">
        <v>209</v>
      </c>
    </row>
    <row r="20">
      <c r="A20" s="7" t="s">
        <v>201</v>
      </c>
      <c r="B20" s="7">
        <v>17.0</v>
      </c>
    </row>
    <row r="21" ht="15.75" customHeight="1">
      <c r="A21" s="7" t="s">
        <v>208</v>
      </c>
      <c r="B21" s="7">
        <v>1250.0</v>
      </c>
    </row>
    <row r="22" ht="15.75" customHeight="1">
      <c r="A22" s="7" t="s">
        <v>201</v>
      </c>
      <c r="B22" s="7">
        <v>17.0</v>
      </c>
    </row>
    <row r="23" ht="15.75" customHeight="1">
      <c r="A23" s="7" t="s">
        <v>201</v>
      </c>
      <c r="B23" s="7">
        <v>78.0</v>
      </c>
    </row>
    <row r="24" ht="15.75" customHeight="1">
      <c r="A24" s="7" t="s">
        <v>201</v>
      </c>
      <c r="B24" s="7">
        <v>17.0</v>
      </c>
    </row>
    <row r="25" ht="15.75" customHeight="1">
      <c r="A25" s="70" t="s">
        <v>201</v>
      </c>
      <c r="B25" s="70">
        <v>8.0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ht="15.75" customHeight="1">
      <c r="A26" s="7" t="s">
        <v>203</v>
      </c>
      <c r="B26" s="7">
        <v>307.39</v>
      </c>
      <c r="E26" s="7" t="s">
        <v>211</v>
      </c>
    </row>
    <row r="27" ht="15.75" customHeight="1">
      <c r="A27" s="7" t="s">
        <v>201</v>
      </c>
      <c r="B27" s="7">
        <v>8.0</v>
      </c>
    </row>
    <row r="28" ht="15.75" customHeight="1">
      <c r="A28" s="7" t="s">
        <v>208</v>
      </c>
      <c r="B28" s="7">
        <v>1250.0</v>
      </c>
    </row>
    <row r="29" ht="15.75" customHeight="1">
      <c r="A29" s="70" t="s">
        <v>201</v>
      </c>
      <c r="B29" s="70">
        <v>17.0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ht="15.75" customHeight="1">
      <c r="A30" s="7" t="s">
        <v>201</v>
      </c>
      <c r="B30" s="7">
        <v>78.0</v>
      </c>
      <c r="E30" s="7" t="s">
        <v>212</v>
      </c>
    </row>
    <row r="31" ht="15.75" customHeight="1">
      <c r="A31" s="7" t="s">
        <v>201</v>
      </c>
      <c r="B31" s="7">
        <v>17.0</v>
      </c>
    </row>
    <row r="32" ht="15.75" customHeight="1">
      <c r="A32" s="7" t="s">
        <v>208</v>
      </c>
      <c r="B32" s="7">
        <v>1250.0</v>
      </c>
    </row>
    <row r="33" ht="15.75" customHeight="1">
      <c r="A33" s="7" t="s">
        <v>201</v>
      </c>
      <c r="B33" s="7">
        <v>17.0</v>
      </c>
    </row>
    <row r="34" ht="15.75" customHeight="1">
      <c r="A34" s="7" t="s">
        <v>201</v>
      </c>
      <c r="B34" s="7">
        <v>8.0</v>
      </c>
    </row>
    <row r="35" ht="15.75" customHeight="1">
      <c r="A35" s="68" t="s">
        <v>201</v>
      </c>
      <c r="B35" s="68">
        <v>8.0</v>
      </c>
      <c r="C35" s="68"/>
      <c r="D35" s="68"/>
      <c r="E35" s="68" t="s">
        <v>213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5.75" customHeight="1">
      <c r="A36" s="7" t="s">
        <v>208</v>
      </c>
      <c r="B36" s="7">
        <v>1250.0</v>
      </c>
    </row>
    <row r="37" ht="15.75" customHeight="1">
      <c r="A37" s="70" t="s">
        <v>201</v>
      </c>
      <c r="B37" s="70">
        <v>17.0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ht="15.75" customHeight="1">
      <c r="A38" s="7" t="s">
        <v>203</v>
      </c>
      <c r="B38" s="7">
        <v>307.39</v>
      </c>
      <c r="E38" s="7" t="s">
        <v>214</v>
      </c>
    </row>
    <row r="39" ht="15.75" customHeight="1">
      <c r="A39" s="70" t="s">
        <v>201</v>
      </c>
      <c r="B39" s="70">
        <v>8.0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ht="15.75" customHeight="1">
      <c r="A40" s="7" t="s">
        <v>208</v>
      </c>
      <c r="B40" s="7">
        <v>1250.0</v>
      </c>
      <c r="E40" s="7" t="s">
        <v>216</v>
      </c>
    </row>
    <row r="41" ht="15.75" customHeight="1">
      <c r="A41" s="7" t="s">
        <v>201</v>
      </c>
      <c r="B41" s="7">
        <v>17.0</v>
      </c>
    </row>
    <row r="42" ht="15.75" customHeight="1">
      <c r="A42" s="7" t="s">
        <v>208</v>
      </c>
      <c r="B42" s="7">
        <v>1250.0</v>
      </c>
    </row>
    <row r="43" ht="15.75" customHeight="1">
      <c r="A43" s="7" t="s">
        <v>201</v>
      </c>
      <c r="B43" s="7">
        <v>17.0</v>
      </c>
    </row>
    <row r="44" ht="15.75" customHeight="1">
      <c r="A44" s="7" t="s">
        <v>201</v>
      </c>
      <c r="B44" s="7">
        <v>8.0</v>
      </c>
    </row>
    <row r="45" ht="15.75" customHeight="1">
      <c r="A45" s="7" t="s">
        <v>220</v>
      </c>
      <c r="B45" s="7">
        <v>3403.4</v>
      </c>
    </row>
    <row r="46" ht="15.75" customHeight="1">
      <c r="A46" s="7" t="s">
        <v>201</v>
      </c>
      <c r="B46" s="7">
        <v>17.0</v>
      </c>
    </row>
    <row r="47" ht="15.75" customHeight="1">
      <c r="A47" s="7" t="s">
        <v>220</v>
      </c>
      <c r="B47" s="7">
        <v>3403.4</v>
      </c>
    </row>
    <row r="48" ht="15.75" customHeight="1">
      <c r="A48" s="7" t="s">
        <v>201</v>
      </c>
      <c r="B48" s="7">
        <v>17.0</v>
      </c>
    </row>
    <row r="49" ht="15.75" customHeight="1">
      <c r="A49" s="7" t="s">
        <v>210</v>
      </c>
      <c r="C49" s="7">
        <v>40000.0</v>
      </c>
    </row>
    <row r="50" ht="15.75" customHeight="1">
      <c r="A50" s="68" t="s">
        <v>220</v>
      </c>
      <c r="B50" s="68">
        <v>34623.6</v>
      </c>
      <c r="C50" s="68"/>
      <c r="D50" s="68"/>
      <c r="E50" s="68" t="s">
        <v>217</v>
      </c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ht="15.75" customHeight="1">
      <c r="A51" s="7" t="s">
        <v>201</v>
      </c>
      <c r="B51" s="7">
        <v>17.0</v>
      </c>
    </row>
    <row r="52" ht="15.75" customHeight="1">
      <c r="A52" s="70" t="s">
        <v>201</v>
      </c>
      <c r="B52" s="70">
        <v>8.0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ht="15.75" customHeight="1">
      <c r="A53" s="7" t="s">
        <v>208</v>
      </c>
      <c r="B53" s="7">
        <v>1250.0</v>
      </c>
      <c r="E53" s="7" t="s">
        <v>218</v>
      </c>
    </row>
    <row r="54" ht="15.75" customHeight="1">
      <c r="A54" s="7" t="s">
        <v>201</v>
      </c>
      <c r="B54" s="7">
        <v>17.0</v>
      </c>
    </row>
    <row r="55" ht="15.75" customHeight="1">
      <c r="A55" s="7" t="s">
        <v>203</v>
      </c>
      <c r="B55" s="7">
        <v>307.39</v>
      </c>
    </row>
    <row r="56" ht="15.75" customHeight="1">
      <c r="A56" s="7" t="s">
        <v>201</v>
      </c>
      <c r="B56" s="7">
        <v>38.0</v>
      </c>
    </row>
    <row r="57" ht="15.75" customHeight="1">
      <c r="A57" s="7" t="s">
        <v>201</v>
      </c>
      <c r="B57" s="7">
        <v>8.0</v>
      </c>
    </row>
    <row r="58" ht="15.75" customHeight="1">
      <c r="A58" s="68" t="s">
        <v>208</v>
      </c>
      <c r="B58" s="68">
        <v>1250.0</v>
      </c>
      <c r="C58" s="68"/>
      <c r="D58" s="68"/>
      <c r="E58" s="68" t="s">
        <v>219</v>
      </c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ht="15.75" customHeight="1">
      <c r="A59" s="7" t="s">
        <v>201</v>
      </c>
      <c r="B59" s="7">
        <v>17.0</v>
      </c>
    </row>
    <row r="60" ht="15.75" customHeight="1">
      <c r="A60" s="7" t="s">
        <v>201</v>
      </c>
      <c r="B60" s="7">
        <v>8.0</v>
      </c>
    </row>
    <row r="61" ht="15.75" customHeight="1">
      <c r="A61" s="7" t="s">
        <v>210</v>
      </c>
      <c r="C61" s="7">
        <v>99801.55</v>
      </c>
    </row>
    <row r="62" ht="15.75" customHeight="1">
      <c r="A62" s="68" t="s">
        <v>205</v>
      </c>
      <c r="B62" s="68">
        <v>40000.0</v>
      </c>
      <c r="C62" s="68"/>
      <c r="D62" s="68"/>
      <c r="E62" s="74">
        <v>45017.0</v>
      </c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ht="15.75" customHeight="1">
      <c r="A63" s="7" t="s">
        <v>201</v>
      </c>
      <c r="B63" s="7">
        <v>17.0</v>
      </c>
    </row>
    <row r="64" ht="15.75" customHeight="1">
      <c r="A64" s="7" t="s">
        <v>220</v>
      </c>
      <c r="B64" s="7">
        <v>5740.0</v>
      </c>
    </row>
    <row r="65" ht="15.75" customHeight="1">
      <c r="A65" s="7" t="s">
        <v>201</v>
      </c>
      <c r="B65" s="7">
        <v>17.0</v>
      </c>
    </row>
    <row r="66" ht="15.75" customHeight="1">
      <c r="A66" s="7" t="s">
        <v>220</v>
      </c>
      <c r="B66" s="7">
        <v>5740.0</v>
      </c>
    </row>
    <row r="67" ht="15.75" customHeight="1">
      <c r="A67" s="7" t="s">
        <v>201</v>
      </c>
      <c r="B67" s="7">
        <v>17.0</v>
      </c>
    </row>
    <row r="68" ht="15.75" customHeight="1">
      <c r="D68" s="7">
        <v>51005.51</v>
      </c>
    </row>
    <row r="69" ht="15.75" customHeight="1"/>
    <row r="70" ht="15.75" customHeight="1"/>
    <row r="71" ht="15.75" customHeight="1">
      <c r="A71" s="7" t="s">
        <v>201</v>
      </c>
      <c r="B71" s="7">
        <v>681.0</v>
      </c>
    </row>
    <row r="72" ht="15.75" customHeight="1">
      <c r="A72" s="7" t="s">
        <v>208</v>
      </c>
      <c r="B72" s="7">
        <v>12500.0</v>
      </c>
    </row>
    <row r="73" ht="15.75" customHeight="1">
      <c r="A73" s="7" t="s">
        <v>220</v>
      </c>
      <c r="B73" s="7">
        <v>52910.4</v>
      </c>
    </row>
    <row r="74" ht="15.75" customHeight="1">
      <c r="A74" s="7" t="s">
        <v>205</v>
      </c>
      <c r="B74" s="7">
        <v>95000.0</v>
      </c>
    </row>
    <row r="75" ht="15.75" customHeight="1">
      <c r="A75" s="7" t="s">
        <v>203</v>
      </c>
      <c r="B75" s="7">
        <v>1206.79</v>
      </c>
    </row>
    <row r="76" ht="15.75" customHeight="1">
      <c r="A76" s="7" t="s">
        <v>210</v>
      </c>
      <c r="B76" s="7">
        <v>164801.55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68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