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cm6rmreA6xA5TXjDdZgJ1VKrOBA=="/>
    </ext>
  </extLst>
</workbook>
</file>

<file path=xl/sharedStrings.xml><?xml version="1.0" encoding="utf-8"?>
<sst xmlns="http://schemas.openxmlformats.org/spreadsheetml/2006/main" count="191" uniqueCount="122">
  <si>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</si>
  <si>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</si>
  <si>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</si>
  <si>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</si>
  <si>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</si>
  <si>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</si>
  <si>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</si>
  <si>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</si>
  <si>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</si>
  <si>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</si>
  <si>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</si>
  <si>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Hydon and Grim Limited PS</t>
  </si>
  <si>
    <t xml:space="preserve">Cash at bank </t>
  </si>
  <si>
    <t>PSTR</t>
  </si>
  <si>
    <t>00819420RH</t>
  </si>
  <si>
    <t>Chiappa Future Limited Preference Share</t>
  </si>
  <si>
    <t>Y</t>
  </si>
  <si>
    <t>Principle Employer / Admin</t>
  </si>
  <si>
    <t>RSA</t>
  </si>
  <si>
    <t>Amethyst Serviced Lets Ltd Preference Share</t>
  </si>
  <si>
    <t>Admin ID:</t>
  </si>
  <si>
    <t>A0145081</t>
  </si>
  <si>
    <t>Lorca Investments Ltd</t>
  </si>
  <si>
    <t>HJ Collection Ltd Loan</t>
  </si>
  <si>
    <t>N</t>
  </si>
  <si>
    <t>Magna Loan 1</t>
  </si>
  <si>
    <t>Magna Loan 2</t>
  </si>
  <si>
    <t xml:space="preserve"> </t>
  </si>
  <si>
    <t>DAF 1</t>
  </si>
  <si>
    <t>Transfers in</t>
  </si>
  <si>
    <t>DAF 2</t>
  </si>
  <si>
    <t>DAF 3</t>
  </si>
  <si>
    <t>Contributions</t>
  </si>
  <si>
    <t>CMF 1</t>
  </si>
  <si>
    <t>Total contributions &amp; transfers:</t>
  </si>
  <si>
    <t>CMF 2</t>
  </si>
  <si>
    <t>% fund split</t>
  </si>
  <si>
    <t>CRE 1</t>
  </si>
  <si>
    <t>IN</t>
  </si>
  <si>
    <t>CRE 2</t>
  </si>
  <si>
    <t>Employer Contributions</t>
  </si>
  <si>
    <t>CRE 3</t>
  </si>
  <si>
    <t>Member Contributions</t>
  </si>
  <si>
    <t>CRE 4</t>
  </si>
  <si>
    <t>Third Party Contributions</t>
  </si>
  <si>
    <t>CRE 5</t>
  </si>
  <si>
    <t>Relief at Source Payments</t>
  </si>
  <si>
    <t>CRE 6</t>
  </si>
  <si>
    <t>Transfers In</t>
  </si>
  <si>
    <t>CRE 7</t>
  </si>
  <si>
    <t>Capital Sums Borrowed</t>
  </si>
  <si>
    <t>CRE 8</t>
  </si>
  <si>
    <t>Loan repayments In (Capital Only)</t>
  </si>
  <si>
    <t>OUT</t>
  </si>
  <si>
    <t xml:space="preserve">Connected </t>
  </si>
  <si>
    <t>Transfer Out</t>
  </si>
  <si>
    <t xml:space="preserve">UnConnected </t>
  </si>
  <si>
    <t>Lump Sum Payments</t>
  </si>
  <si>
    <t>Cash total</t>
  </si>
  <si>
    <t>Lump Sum Death Payments</t>
  </si>
  <si>
    <t>Totals</t>
  </si>
  <si>
    <t>Annuity Purchase</t>
  </si>
  <si>
    <t>Repayment of borrowing</t>
  </si>
  <si>
    <t>fees</t>
  </si>
  <si>
    <t>Other?</t>
  </si>
  <si>
    <t>April</t>
  </si>
  <si>
    <t>Aggregate of payments</t>
  </si>
  <si>
    <t xml:space="preserve">May </t>
  </si>
  <si>
    <t>Scheme Value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</si>
  <si>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</si>
  <si>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</si>
  <si>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</si>
  <si>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</si>
  <si>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</si>
  <si>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</si>
  <si>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</si>
  <si>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</si>
  <si>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</si>
  <si>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</si>
  <si>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</si>
  <si>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</si>
  <si>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</si>
  <si>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</si>
  <si>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</si>
  <si>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</si>
  <si>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</si>
  <si>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</si>
  <si>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</si>
  <si>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</si>
  <si>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</si>
  <si>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</si>
  <si>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</si>
  <si>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</si>
  <si>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</si>
  <si>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</si>
  <si>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</si>
  <si>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00007400000DCPENSION</t>
  </si>
  <si>
    <t>VIR11223320012706</t>
  </si>
  <si>
    <t>GBP</t>
  </si>
  <si>
    <t>WDG</t>
  </si>
  <si>
    <t>000333785A</t>
  </si>
  <si>
    <t>PP Annual Admin Fee</t>
  </si>
  <si>
    <t>DPG</t>
  </si>
  <si>
    <t>000334284A</t>
  </si>
  <si>
    <t>NAVIGATOR GFMP Mark Elton</t>
  </si>
  <si>
    <t>000334288A</t>
  </si>
  <si>
    <t>NAVIGATOR GFMP Adrian Chiappa</t>
  </si>
  <si>
    <t>000334298A</t>
  </si>
  <si>
    <t>NAVIGATOR GFMP DVIDEND N Ryder</t>
  </si>
  <si>
    <t>000340402A</t>
  </si>
  <si>
    <t>INV416 JAN IFA fee</t>
  </si>
  <si>
    <t>000347666A</t>
  </si>
  <si>
    <t>NAVIGATOR Dividend A Chiappa</t>
  </si>
  <si>
    <t>000347652A</t>
  </si>
  <si>
    <t>NAVIGATOR Dividend Mark Elton</t>
  </si>
  <si>
    <t>000347647A</t>
  </si>
  <si>
    <t>NAVIGATOR Dividend payment</t>
  </si>
  <si>
    <t>20012706 INV-8304 DR</t>
  </si>
  <si>
    <t>20012706 JANFEE435 DR</t>
  </si>
  <si>
    <t>000368445A</t>
  </si>
  <si>
    <t>000368657A</t>
  </si>
  <si>
    <t>000368436A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</si>
</sst>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]#,##0.00"/>
    <numFmt numFmtId="169" formatCode="[$£-809]#,##0.00"/>
    <numFmt numFmtId="170" formatCode="dd/mm/yyyy"/>
    <numFmt numFmtId="171" formatCode="_-[$£-809]* #,##0.00_-;\-[$£-809]* #,##0.00_-;_-[$£-809]* &quot;-&quot;??_-;_-@"/>
    <numFmt numFmtId="172" formatCode="d/m/yyyy"/>
  </numFmts>
  <fonts count="8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3" fillId="0" fontId="0" numFmtId="0" xfId="0" applyAlignment="1" applyBorder="1" applyFont="1">
      <alignment horizontal="left"/>
    </xf>
    <xf borderId="3" fillId="0" fontId="0" numFmtId="165" xfId="0" applyAlignment="1" applyBorder="1" applyFont="1" applyNumberFormat="1">
      <alignment horizontal="center"/>
    </xf>
    <xf borderId="3" fillId="2" fontId="0" numFmtId="166" xfId="0" applyAlignment="1" applyBorder="1" applyFill="1" applyFont="1" applyNumberFormat="1">
      <alignment horizontal="left"/>
    </xf>
    <xf borderId="3" fillId="0" fontId="0" numFmtId="167" xfId="0" applyAlignment="1" applyBorder="1" applyFont="1" applyNumberFormat="1">
      <alignment horizontal="center"/>
    </xf>
    <xf borderId="3" fillId="0" fontId="0" numFmtId="166" xfId="0" applyAlignment="1" applyBorder="1" applyFont="1" applyNumberFormat="1">
      <alignment horizontal="center"/>
    </xf>
    <xf borderId="3" fillId="0" fontId="0" numFmtId="0" xfId="0" applyAlignment="1" applyBorder="1" applyFont="1">
      <alignment horizontal="left" readingOrder="0" shrinkToFit="0" vertical="bottom" wrapText="1"/>
    </xf>
    <xf borderId="3" fillId="0" fontId="0" numFmtId="165" xfId="0" applyAlignment="1" applyBorder="1" applyFont="1" applyNumberFormat="1">
      <alignment horizontal="center" readingOrder="0"/>
    </xf>
    <xf borderId="3" fillId="0" fontId="0" numFmtId="0" xfId="0" applyAlignment="1" applyBorder="1" applyFont="1">
      <alignment horizontal="left" readingOrder="0" vertical="bottom"/>
    </xf>
    <xf borderId="3" fillId="0" fontId="4" numFmtId="168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/>
    </xf>
    <xf borderId="3" fillId="0" fontId="0" numFmtId="166" xfId="0" applyAlignment="1" applyBorder="1" applyFont="1" applyNumberFormat="1">
      <alignment horizontal="center" readingOrder="0"/>
    </xf>
    <xf borderId="3" fillId="0" fontId="4" numFmtId="0" xfId="0" applyBorder="1" applyFont="1"/>
    <xf borderId="3" fillId="0" fontId="4" numFmtId="168" xfId="0" applyAlignment="1" applyBorder="1" applyFont="1" applyNumberFormat="1">
      <alignment horizontal="center" readingOrder="0"/>
    </xf>
    <xf borderId="0" fillId="0" fontId="3" numFmtId="169" xfId="0" applyAlignment="1" applyFont="1" applyNumberFormat="1">
      <alignment horizontal="center"/>
    </xf>
    <xf borderId="3" fillId="0" fontId="4" numFmtId="0" xfId="0" applyAlignment="1" applyBorder="1" applyFont="1">
      <alignment readingOrder="0"/>
    </xf>
    <xf borderId="3" fillId="0" fontId="4" numFmtId="4" xfId="0" applyAlignment="1" applyBorder="1" applyFont="1" applyNumberFormat="1">
      <alignment horizontal="center" readingOrder="0"/>
    </xf>
    <xf borderId="3" fillId="0" fontId="4" numFmtId="0" xfId="0" applyAlignment="1" applyBorder="1" applyFon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5" xfId="0" applyAlignment="1" applyFont="1" applyNumberFormat="1">
      <alignment horizontal="center"/>
    </xf>
    <xf borderId="0" fillId="0" fontId="0" numFmtId="0" xfId="0" applyFont="1"/>
    <xf borderId="3" fillId="0" fontId="4" numFmtId="0" xfId="0" applyBorder="1" applyFont="1"/>
    <xf borderId="3" fillId="0" fontId="3" numFmtId="165" xfId="0" applyAlignment="1" applyBorder="1" applyFont="1" applyNumberFormat="1">
      <alignment horizontal="center"/>
    </xf>
    <xf borderId="3" fillId="0" fontId="3" numFmtId="0" xfId="0" applyAlignment="1" applyBorder="1" applyFont="1">
      <alignment horizontal="center" shrinkToFit="0" wrapText="1"/>
    </xf>
    <xf borderId="0" fillId="0" fontId="0" numFmtId="165" xfId="0" applyAlignment="1" applyFont="1" applyNumberFormat="1">
      <alignment horizontal="center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center"/>
    </xf>
    <xf borderId="3" fillId="0" fontId="5" numFmtId="165" xfId="0" applyAlignment="1" applyBorder="1" applyFont="1" applyNumberFormat="1">
      <alignment horizontal="center"/>
    </xf>
    <xf borderId="0" fillId="0" fontId="0" numFmtId="164" xfId="0" applyFont="1" applyNumberFormat="1"/>
    <xf borderId="0" fillId="0" fontId="3" numFmtId="0" xfId="0" applyAlignment="1" applyFont="1">
      <alignment shrinkToFit="0" wrapText="1"/>
    </xf>
    <xf borderId="0" fillId="0" fontId="4" numFmtId="0" xfId="0" applyFont="1"/>
    <xf borderId="0" fillId="0" fontId="4" numFmtId="0" xfId="0" applyAlignment="1" applyFont="1">
      <alignment horizontal="left"/>
    </xf>
    <xf borderId="0" fillId="0" fontId="0" numFmtId="0" xfId="0" applyAlignment="1" applyFont="1">
      <alignment horizontal="left" shrinkToFit="0" wrapText="0"/>
    </xf>
    <xf borderId="0" fillId="0" fontId="6" numFmtId="170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4" fillId="0" fontId="0" numFmtId="165" xfId="0" applyAlignment="1" applyBorder="1" applyFont="1" applyNumberFormat="1">
      <alignment horizontal="center"/>
    </xf>
    <xf borderId="0" fillId="0" fontId="0" numFmtId="171" xfId="0" applyAlignment="1" applyFont="1" applyNumberFormat="1">
      <alignment readingOrder="0"/>
    </xf>
    <xf borderId="0" fillId="0" fontId="0" numFmtId="171" xfId="0" applyFont="1" applyNumberFormat="1"/>
    <xf borderId="0" fillId="0" fontId="4" numFmtId="0" xfId="0" applyFont="1"/>
    <xf borderId="5" fillId="0" fontId="0" numFmtId="165" xfId="0" applyAlignment="1" applyBorder="1" applyFont="1" applyNumberFormat="1">
      <alignment horizontal="center"/>
    </xf>
    <xf borderId="0" fillId="0" fontId="6" numFmtId="172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3" numFmtId="171" xfId="0" applyFont="1" applyNumberFormat="1"/>
    <xf borderId="0" fillId="0" fontId="6" numFmtId="170" xfId="0" applyAlignment="1" applyFont="1" applyNumberFormat="1">
      <alignment vertical="bottom"/>
    </xf>
    <xf borderId="0" fillId="0" fontId="6" numFmtId="4" xfId="0" applyAlignment="1" applyFont="1" applyNumberFormat="1">
      <alignment vertical="bottom"/>
    </xf>
    <xf borderId="0" fillId="0" fontId="6" numFmtId="170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170" xfId="0" applyAlignment="1" applyFont="1" applyNumberFormat="1">
      <alignment vertical="bottom"/>
    </xf>
    <xf borderId="0" fillId="0" fontId="6" numFmtId="4" xfId="0" applyAlignment="1" applyFont="1" applyNumberFormat="1">
      <alignment vertical="bottom"/>
    </xf>
    <xf borderId="0" fillId="0" fontId="6" numFmtId="172" xfId="0" applyAlignment="1" applyFont="1" applyNumberFormat="1">
      <alignment vertical="bottom"/>
    </xf>
    <xf borderId="0" fillId="0" fontId="6" numFmtId="172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38.86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11.0"/>
    <col customWidth="1" min="10" max="10" width="15.0"/>
    <col customWidth="1" min="11" max="11" width="10.71"/>
  </cols>
  <sheetData>
    <row r="1">
      <c r="A1" s="1" t="s">
        <v>0</v>
      </c>
      <c r="B1" s="2">
        <v>43926.0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/>
      <c r="E2" s="8">
        <v>97986.54</v>
      </c>
      <c r="F2" s="8">
        <v>107968.71</v>
      </c>
      <c r="G2" s="8"/>
      <c r="H2" s="8"/>
      <c r="I2" s="9"/>
      <c r="J2" s="10"/>
      <c r="K2" s="11"/>
    </row>
    <row r="3" ht="15.0" customHeight="1">
      <c r="A3" s="5" t="s">
        <v>13</v>
      </c>
      <c r="B3" s="6" t="s">
        <v>14</v>
      </c>
      <c r="C3" s="12" t="s">
        <v>15</v>
      </c>
      <c r="D3" s="13" t="s">
        <v>16</v>
      </c>
      <c r="E3" s="13">
        <v>121320.0</v>
      </c>
      <c r="F3" s="13">
        <v>121320.0</v>
      </c>
      <c r="G3" s="8"/>
      <c r="H3" s="8"/>
      <c r="I3" s="8"/>
      <c r="J3" s="8"/>
      <c r="K3" s="11"/>
    </row>
    <row r="4">
      <c r="A4" s="5" t="s">
        <v>17</v>
      </c>
      <c r="B4" s="6" t="s">
        <v>18</v>
      </c>
      <c r="C4" s="14" t="s">
        <v>19</v>
      </c>
      <c r="D4" s="13" t="s">
        <v>16</v>
      </c>
      <c r="E4" s="13">
        <v>107000.0</v>
      </c>
      <c r="F4" s="13">
        <v>107000.0</v>
      </c>
      <c r="G4" s="8"/>
      <c r="H4" s="8"/>
      <c r="I4" s="8"/>
      <c r="J4" s="8"/>
      <c r="K4" s="11"/>
    </row>
    <row r="5">
      <c r="A5" s="5" t="s">
        <v>20</v>
      </c>
      <c r="B5" s="6" t="s">
        <v>21</v>
      </c>
      <c r="C5" s="14" t="s">
        <v>22</v>
      </c>
      <c r="D5" s="13" t="s">
        <v>16</v>
      </c>
      <c r="E5" s="13">
        <v>150000.0</v>
      </c>
      <c r="F5" s="13">
        <v>150000.0</v>
      </c>
      <c r="G5" s="8"/>
      <c r="H5" s="8"/>
      <c r="I5" s="8"/>
      <c r="J5" s="8"/>
      <c r="K5" s="11"/>
    </row>
    <row r="6">
      <c r="A6" s="5"/>
      <c r="B6" s="6"/>
      <c r="C6" s="14" t="s">
        <v>23</v>
      </c>
      <c r="D6" s="13" t="s">
        <v>24</v>
      </c>
      <c r="E6" s="15">
        <v>13000.0</v>
      </c>
      <c r="F6" s="15">
        <v>13000.0</v>
      </c>
      <c r="G6" s="8"/>
      <c r="H6" s="8"/>
      <c r="I6" s="8"/>
      <c r="J6" s="8"/>
      <c r="K6" s="11"/>
    </row>
    <row r="7">
      <c r="A7" s="5"/>
      <c r="B7" s="16"/>
      <c r="C7" s="14" t="s">
        <v>25</v>
      </c>
      <c r="D7" s="13" t="s">
        <v>24</v>
      </c>
      <c r="E7" s="15">
        <v>0.0</v>
      </c>
      <c r="F7" s="15">
        <v>25000.0</v>
      </c>
      <c r="G7" s="8"/>
      <c r="H7" s="8"/>
      <c r="I7" s="8"/>
      <c r="J7" s="8"/>
      <c r="K7" s="11"/>
    </row>
    <row r="8">
      <c r="A8" s="5"/>
      <c r="B8" s="6"/>
      <c r="C8" s="14" t="s">
        <v>26</v>
      </c>
      <c r="D8" s="13" t="s">
        <v>24</v>
      </c>
      <c r="E8" s="15">
        <v>0.0</v>
      </c>
      <c r="F8" s="15">
        <v>56000.0</v>
      </c>
      <c r="G8" s="8"/>
      <c r="H8" s="8"/>
      <c r="I8" s="8"/>
      <c r="J8" s="8"/>
      <c r="K8" s="11"/>
    </row>
    <row r="9">
      <c r="A9" s="5"/>
      <c r="B9" s="6" t="s">
        <v>27</v>
      </c>
      <c r="C9" s="14" t="s">
        <v>28</v>
      </c>
      <c r="D9" s="13" t="s">
        <v>24</v>
      </c>
      <c r="E9" s="13">
        <v>57755.44</v>
      </c>
      <c r="F9" s="13">
        <v>52734.53</v>
      </c>
      <c r="G9" s="8"/>
      <c r="H9" s="8"/>
      <c r="I9" s="8"/>
      <c r="J9" s="8"/>
      <c r="K9" s="17"/>
    </row>
    <row r="10">
      <c r="A10" s="5" t="s">
        <v>29</v>
      </c>
      <c r="B10" s="6"/>
      <c r="C10" s="14" t="s">
        <v>30</v>
      </c>
      <c r="D10" s="13" t="s">
        <v>24</v>
      </c>
      <c r="E10" s="13">
        <v>26872.49</v>
      </c>
      <c r="F10" s="13">
        <v>26872.49</v>
      </c>
      <c r="G10" s="18"/>
      <c r="H10" s="18"/>
      <c r="I10" s="18"/>
      <c r="J10" s="18"/>
      <c r="K10" s="19"/>
    </row>
    <row r="11">
      <c r="A11" s="5" t="s">
        <v>29</v>
      </c>
      <c r="B11" s="20"/>
      <c r="C11" s="21" t="s">
        <v>31</v>
      </c>
      <c r="D11" s="13" t="s">
        <v>24</v>
      </c>
      <c r="E11" s="22">
        <v>40053.54</v>
      </c>
      <c r="F11" s="22">
        <v>36571.53</v>
      </c>
      <c r="G11" s="18"/>
      <c r="H11" s="18"/>
      <c r="I11" s="18"/>
      <c r="J11" s="18"/>
      <c r="K11" s="19"/>
    </row>
    <row r="12">
      <c r="A12" s="5" t="s">
        <v>32</v>
      </c>
      <c r="B12" s="20"/>
      <c r="C12" s="14" t="s">
        <v>33</v>
      </c>
      <c r="D12" s="13" t="s">
        <v>24</v>
      </c>
      <c r="E12" s="13">
        <v>5923.5</v>
      </c>
      <c r="F12" s="13">
        <v>11758.4</v>
      </c>
      <c r="G12" s="18"/>
      <c r="H12" s="18"/>
      <c r="I12" s="18"/>
      <c r="J12" s="18"/>
      <c r="K12" s="23"/>
    </row>
    <row r="13">
      <c r="A13" s="5" t="s">
        <v>34</v>
      </c>
      <c r="B13" s="6"/>
      <c r="C13" s="14" t="s">
        <v>35</v>
      </c>
      <c r="D13" s="13" t="s">
        <v>24</v>
      </c>
      <c r="E13" s="15">
        <v>16459.59</v>
      </c>
      <c r="F13" s="15">
        <v>18456.53</v>
      </c>
      <c r="G13" s="18"/>
      <c r="H13" s="18"/>
      <c r="I13" s="18"/>
      <c r="J13" s="18"/>
      <c r="K13" s="18"/>
    </row>
    <row r="14">
      <c r="A14" s="5" t="s">
        <v>36</v>
      </c>
      <c r="B14" s="24"/>
      <c r="C14" s="21" t="s">
        <v>37</v>
      </c>
      <c r="D14" s="13" t="s">
        <v>24</v>
      </c>
      <c r="E14" s="22">
        <v>48942.39</v>
      </c>
      <c r="F14" s="22">
        <v>55466.41</v>
      </c>
      <c r="G14" s="18"/>
      <c r="H14" s="18"/>
      <c r="I14" s="18"/>
      <c r="J14" s="18"/>
      <c r="K14" s="18"/>
    </row>
    <row r="15">
      <c r="A15" s="5" t="s">
        <v>38</v>
      </c>
      <c r="B15" s="25"/>
      <c r="C15" s="21" t="s">
        <v>39</v>
      </c>
      <c r="D15" s="13" t="s">
        <v>24</v>
      </c>
      <c r="E15" s="22">
        <v>53447.33</v>
      </c>
      <c r="F15" s="22">
        <v>60571.86</v>
      </c>
      <c r="G15" s="18"/>
      <c r="H15" s="18"/>
      <c r="I15" s="18"/>
      <c r="J15" s="18"/>
      <c r="K15" s="18"/>
    </row>
    <row r="16">
      <c r="A16" s="26" t="s">
        <v>40</v>
      </c>
      <c r="B16" s="25">
        <v>0.0</v>
      </c>
      <c r="C16" s="21" t="s">
        <v>41</v>
      </c>
      <c r="D16" s="13" t="s">
        <v>24</v>
      </c>
      <c r="E16" s="15">
        <v>42223.82</v>
      </c>
      <c r="F16" s="15">
        <v>47852.25</v>
      </c>
      <c r="G16" s="18"/>
      <c r="H16" s="18"/>
      <c r="I16" s="18"/>
      <c r="J16" s="18"/>
      <c r="K16" s="18"/>
    </row>
    <row r="17">
      <c r="A17" s="26" t="s">
        <v>42</v>
      </c>
      <c r="B17" s="25">
        <v>0.0</v>
      </c>
      <c r="C17" s="21" t="s">
        <v>43</v>
      </c>
      <c r="D17" s="13" t="s">
        <v>24</v>
      </c>
      <c r="E17" s="22">
        <v>145767.97</v>
      </c>
      <c r="F17" s="22">
        <v>165198.83</v>
      </c>
      <c r="G17" s="27"/>
      <c r="H17" s="27"/>
      <c r="I17" s="27"/>
      <c r="J17" s="27"/>
      <c r="K17" s="18"/>
    </row>
    <row r="18">
      <c r="A18" s="26" t="s">
        <v>44</v>
      </c>
      <c r="B18" s="25">
        <v>0.0</v>
      </c>
      <c r="C18" s="21" t="s">
        <v>45</v>
      </c>
      <c r="D18" s="13" t="s">
        <v>24</v>
      </c>
      <c r="E18" s="22">
        <v>47744.46</v>
      </c>
      <c r="F18" s="22">
        <v>54108.79</v>
      </c>
      <c r="G18" s="27"/>
      <c r="H18" s="27"/>
      <c r="I18" s="27"/>
      <c r="J18" s="27"/>
      <c r="K18" s="28"/>
    </row>
    <row r="19">
      <c r="A19" s="26" t="s">
        <v>46</v>
      </c>
      <c r="B19" s="25">
        <v>0.0</v>
      </c>
      <c r="C19" s="21" t="s">
        <v>47</v>
      </c>
      <c r="D19" s="13" t="s">
        <v>24</v>
      </c>
      <c r="E19" s="22">
        <v>36787.35</v>
      </c>
      <c r="F19" s="22">
        <v>41691.11</v>
      </c>
      <c r="G19" s="27"/>
      <c r="H19" s="27"/>
      <c r="I19" s="27"/>
      <c r="J19" s="27"/>
      <c r="K19" s="27"/>
    </row>
    <row r="20">
      <c r="A20" s="26" t="s">
        <v>48</v>
      </c>
      <c r="B20" s="25">
        <v>0.0</v>
      </c>
      <c r="C20" s="21" t="s">
        <v>49</v>
      </c>
      <c r="D20" s="13" t="s">
        <v>24</v>
      </c>
      <c r="E20" s="22">
        <v>82606.01</v>
      </c>
      <c r="F20" s="22">
        <v>93617.39</v>
      </c>
      <c r="G20" s="27"/>
      <c r="H20" s="27"/>
      <c r="I20" s="27"/>
      <c r="J20" s="27"/>
      <c r="K20" s="27"/>
    </row>
    <row r="21" ht="15.75" customHeight="1">
      <c r="A21" s="26" t="s">
        <v>50</v>
      </c>
      <c r="B21" s="25">
        <v>0.0</v>
      </c>
      <c r="C21" s="21" t="s">
        <v>51</v>
      </c>
      <c r="D21" s="13" t="s">
        <v>24</v>
      </c>
      <c r="E21" s="22">
        <v>20426.95</v>
      </c>
      <c r="F21" s="22">
        <v>23149.86</v>
      </c>
      <c r="G21" s="27"/>
      <c r="H21" s="27"/>
      <c r="I21" s="27"/>
      <c r="J21" s="27"/>
      <c r="K21" s="27"/>
    </row>
    <row r="22" ht="15.75" customHeight="1">
      <c r="A22" s="26" t="s">
        <v>52</v>
      </c>
      <c r="B22" s="25">
        <v>0.0</v>
      </c>
      <c r="C22" s="18"/>
      <c r="D22" s="18"/>
      <c r="E22" s="18"/>
      <c r="F22" s="18"/>
      <c r="G22" s="18"/>
      <c r="H22" s="18"/>
      <c r="I22" s="18"/>
      <c r="J22" s="18"/>
      <c r="K22" s="27"/>
    </row>
    <row r="23" ht="15.75" customHeight="1">
      <c r="A23" s="5" t="s">
        <v>53</v>
      </c>
      <c r="B23" s="25"/>
      <c r="C23" s="29" t="s">
        <v>54</v>
      </c>
      <c r="D23" s="28"/>
      <c r="E23" s="28">
        <f t="shared" ref="E23:F23" si="1">sum(E3:E5)</f>
        <v>378320</v>
      </c>
      <c r="F23" s="28">
        <f t="shared" si="1"/>
        <v>378320</v>
      </c>
      <c r="G23" s="28"/>
      <c r="H23" s="28"/>
      <c r="I23" s="28"/>
      <c r="J23" s="28"/>
      <c r="K23" s="27"/>
    </row>
    <row r="24" ht="15.75" customHeight="1">
      <c r="A24" s="26" t="s">
        <v>55</v>
      </c>
      <c r="B24" s="30">
        <v>0.0</v>
      </c>
      <c r="C24" s="29" t="s">
        <v>56</v>
      </c>
      <c r="D24" s="28"/>
      <c r="E24" s="28">
        <f t="shared" ref="E24:F24" si="2">sum(E6:E21)</f>
        <v>638010.84</v>
      </c>
      <c r="F24" s="28">
        <f t="shared" si="2"/>
        <v>782049.98</v>
      </c>
      <c r="G24" s="28"/>
      <c r="H24" s="28"/>
      <c r="I24" s="28"/>
      <c r="J24" s="28"/>
      <c r="K24" s="31">
        <v>2270.79</v>
      </c>
    </row>
    <row r="25" ht="15.75" customHeight="1">
      <c r="A25" s="26" t="s">
        <v>57</v>
      </c>
      <c r="B25" s="25">
        <v>0.0</v>
      </c>
      <c r="C25" s="32" t="s">
        <v>58</v>
      </c>
      <c r="D25" s="33" t="str">
        <f t="shared" ref="D25:G25" si="3">D2</f>
        <v/>
      </c>
      <c r="E25" s="33">
        <f t="shared" si="3"/>
        <v>97986.54</v>
      </c>
      <c r="F25" s="33">
        <f t="shared" si="3"/>
        <v>107968.71</v>
      </c>
      <c r="G25" s="33" t="str">
        <f t="shared" si="3"/>
        <v/>
      </c>
      <c r="H25" s="33"/>
      <c r="I25" s="33" t="str">
        <f>I2</f>
        <v/>
      </c>
      <c r="J25" s="33"/>
      <c r="K25" s="33" t="str">
        <f>K2</f>
        <v/>
      </c>
    </row>
    <row r="26" ht="15.75" customHeight="1">
      <c r="A26" s="26" t="s">
        <v>59</v>
      </c>
      <c r="B26" s="25">
        <v>0.0</v>
      </c>
      <c r="C26" s="32" t="s">
        <v>60</v>
      </c>
      <c r="D26" s="28">
        <f t="shared" ref="D26:G26" si="4">SUM(D23:D25)</f>
        <v>0</v>
      </c>
      <c r="E26" s="28">
        <f t="shared" si="4"/>
        <v>1114317.38</v>
      </c>
      <c r="F26" s="28">
        <f t="shared" si="4"/>
        <v>1268338.69</v>
      </c>
      <c r="G26" s="28">
        <f t="shared" si="4"/>
        <v>0</v>
      </c>
      <c r="H26" s="28"/>
      <c r="I26" s="28">
        <f>SUM(I23:I25)</f>
        <v>0</v>
      </c>
      <c r="J26" s="28"/>
      <c r="K26" s="28">
        <f>SUM(K18:K24)</f>
        <v>2270.79</v>
      </c>
    </row>
    <row r="27" ht="15.75" customHeight="1">
      <c r="A27" s="26" t="s">
        <v>61</v>
      </c>
      <c r="B27" s="25">
        <v>0.0</v>
      </c>
      <c r="J27" s="34"/>
    </row>
    <row r="28" ht="15.75" customHeight="1">
      <c r="A28" s="26" t="s">
        <v>62</v>
      </c>
      <c r="B28" s="25">
        <v>0.0</v>
      </c>
      <c r="C28" s="35"/>
      <c r="D28" s="36" t="s">
        <v>63</v>
      </c>
      <c r="E28" s="37"/>
      <c r="F28" s="38"/>
      <c r="G28" s="39"/>
      <c r="H28" s="40"/>
      <c r="I28" s="41"/>
    </row>
    <row r="29" ht="15.75" customHeight="1">
      <c r="A29" s="26" t="s">
        <v>64</v>
      </c>
      <c r="B29" s="42">
        <f>E42+D42</f>
        <v>12252.96</v>
      </c>
      <c r="C29" s="36" t="s">
        <v>65</v>
      </c>
      <c r="D29" s="43">
        <v>4840.0</v>
      </c>
      <c r="E29" s="44"/>
      <c r="G29" s="39"/>
      <c r="H29" s="40"/>
      <c r="I29" s="41"/>
    </row>
    <row r="30" ht="15.75" customHeight="1">
      <c r="A30" s="36" t="s">
        <v>66</v>
      </c>
      <c r="B30" s="25">
        <f>SUM(B16:B29)</f>
        <v>12252.96</v>
      </c>
      <c r="C30" s="45" t="s">
        <v>67</v>
      </c>
      <c r="D30" s="44"/>
      <c r="E30" s="44"/>
      <c r="G30" s="39"/>
      <c r="H30" s="40"/>
      <c r="I30" s="41"/>
    </row>
    <row r="31" ht="15.75" customHeight="1">
      <c r="A31" s="45" t="s">
        <v>68</v>
      </c>
      <c r="B31" s="46">
        <f>E26</f>
        <v>1114317.38</v>
      </c>
      <c r="C31" s="45" t="s">
        <v>69</v>
      </c>
      <c r="D31" s="43">
        <v>4751.44</v>
      </c>
      <c r="E31" s="44"/>
      <c r="G31" s="39"/>
      <c r="H31" s="40"/>
      <c r="I31" s="41"/>
    </row>
    <row r="32" ht="15.75" customHeight="1">
      <c r="C32" s="45" t="s">
        <v>70</v>
      </c>
      <c r="D32" s="44"/>
      <c r="E32" s="44"/>
      <c r="G32" s="39"/>
      <c r="H32" s="40"/>
      <c r="I32" s="41"/>
    </row>
    <row r="33" ht="15.75" customHeight="1">
      <c r="B33" s="39"/>
      <c r="C33" s="45" t="s">
        <v>71</v>
      </c>
      <c r="D33" s="44"/>
      <c r="E33" s="44"/>
      <c r="G33" s="39"/>
      <c r="H33" s="40"/>
      <c r="I33" s="41"/>
    </row>
    <row r="34" ht="15.75" customHeight="1">
      <c r="B34" s="39"/>
      <c r="C34" s="45" t="s">
        <v>72</v>
      </c>
      <c r="D34" s="43">
        <v>1500.0</v>
      </c>
      <c r="E34" s="44"/>
      <c r="G34" s="39"/>
      <c r="H34" s="40"/>
      <c r="I34" s="41"/>
    </row>
    <row r="35" ht="15.75" customHeight="1">
      <c r="B35" s="47"/>
      <c r="C35" s="45" t="s">
        <v>73</v>
      </c>
      <c r="D35" s="44"/>
      <c r="E35" s="48"/>
      <c r="F35" s="48"/>
      <c r="G35" s="39"/>
      <c r="H35" s="40"/>
      <c r="I35" s="41"/>
    </row>
    <row r="36" ht="15.75" customHeight="1">
      <c r="B36" s="49"/>
      <c r="C36" s="45" t="s">
        <v>74</v>
      </c>
      <c r="D36" s="44"/>
      <c r="E36" s="44"/>
      <c r="G36" s="39"/>
      <c r="H36" s="40"/>
      <c r="I36" s="41"/>
    </row>
    <row r="37" ht="15.75" customHeight="1">
      <c r="B37" s="39"/>
      <c r="C37" s="45" t="s">
        <v>75</v>
      </c>
      <c r="D37" s="43">
        <v>1161.52</v>
      </c>
      <c r="E37" s="44"/>
      <c r="G37" s="39"/>
      <c r="H37" s="40"/>
      <c r="I37" s="41"/>
    </row>
    <row r="38" ht="15.75" customHeight="1">
      <c r="C38" s="45" t="s">
        <v>76</v>
      </c>
      <c r="D38" s="44"/>
      <c r="E38" s="44"/>
      <c r="G38" s="39"/>
      <c r="H38" s="40"/>
      <c r="I38" s="48"/>
    </row>
    <row r="39" ht="15.75" customHeight="1">
      <c r="B39" s="49"/>
      <c r="C39" s="45" t="s">
        <v>77</v>
      </c>
      <c r="D39" s="44"/>
      <c r="E39" s="44"/>
      <c r="G39" s="39"/>
      <c r="H39" s="40"/>
      <c r="I39" s="41"/>
    </row>
    <row r="40" ht="15.75" customHeight="1">
      <c r="A40" s="50"/>
      <c r="B40" s="51"/>
      <c r="C40" s="45" t="s">
        <v>78</v>
      </c>
      <c r="D40" s="44"/>
      <c r="E40" s="44"/>
      <c r="G40" s="39"/>
      <c r="H40" s="40"/>
      <c r="I40" s="41"/>
    </row>
    <row r="41" ht="15.75" customHeight="1">
      <c r="C41" s="45" t="s">
        <v>65</v>
      </c>
      <c r="D41" s="48"/>
      <c r="E41" s="48"/>
      <c r="F41" s="48"/>
      <c r="G41" s="47"/>
      <c r="H41" s="40"/>
      <c r="I41" s="41"/>
    </row>
    <row r="42" ht="15.75" customHeight="1">
      <c r="D42" s="52">
        <f t="shared" ref="D42:F42" si="5">SUM(D29:D41)</f>
        <v>12252.96</v>
      </c>
      <c r="E42" s="52">
        <f t="shared" si="5"/>
        <v>0</v>
      </c>
      <c r="F42" s="52">
        <f t="shared" si="5"/>
        <v>0</v>
      </c>
      <c r="G42" s="47"/>
      <c r="H42" s="40"/>
      <c r="I42" s="48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4" width="14.43"/>
    <col customWidth="1" min="5" max="5" width="9.57"/>
    <col customWidth="1" min="6" max="6" width="14.43"/>
    <col customWidth="1" min="8" max="8" width="16.43"/>
    <col customWidth="1" min="11" max="11" width="39.14"/>
    <col customWidth="1" min="14" max="14" width="8.43"/>
  </cols>
  <sheetData>
    <row r="1">
      <c r="A1" s="53" t="s">
        <v>79</v>
      </c>
      <c r="B1" s="53" t="s">
        <v>80</v>
      </c>
      <c r="C1" s="40" t="s">
        <v>81</v>
      </c>
      <c r="D1" s="40" t="s">
        <v>82</v>
      </c>
      <c r="E1" s="40" t="s">
        <v>83</v>
      </c>
      <c r="F1" s="54" t="s">
        <v>84</v>
      </c>
      <c r="G1" s="53" t="s">
        <v>85</v>
      </c>
      <c r="H1" s="53" t="s">
        <v>86</v>
      </c>
      <c r="I1" s="40" t="s">
        <v>87</v>
      </c>
      <c r="J1" s="40" t="s">
        <v>88</v>
      </c>
      <c r="K1" s="40" t="s">
        <v>89</v>
      </c>
      <c r="L1" s="54" t="s">
        <v>90</v>
      </c>
      <c r="M1" s="54" t="s">
        <v>91</v>
      </c>
      <c r="N1" s="40" t="s">
        <v>92</v>
      </c>
      <c r="O1" s="40" t="s">
        <v>93</v>
      </c>
      <c r="P1" s="54" t="s">
        <v>94</v>
      </c>
      <c r="Q1" s="40" t="s">
        <v>95</v>
      </c>
      <c r="R1" s="40"/>
      <c r="S1" s="40"/>
    </row>
    <row r="2">
      <c r="A2" s="55">
        <v>43927.0</v>
      </c>
      <c r="B2" s="55">
        <v>44292.0</v>
      </c>
      <c r="C2" s="56" t="s">
        <v>96</v>
      </c>
      <c r="D2" s="56" t="s">
        <v>97</v>
      </c>
      <c r="E2" s="56" t="s">
        <v>98</v>
      </c>
      <c r="F2" s="57">
        <v>107968.71</v>
      </c>
      <c r="G2" s="55">
        <v>43952.0</v>
      </c>
      <c r="H2" s="55">
        <v>43951.0</v>
      </c>
      <c r="I2" s="56" t="s">
        <v>99</v>
      </c>
      <c r="J2" s="56" t="s">
        <v>100</v>
      </c>
      <c r="K2" s="56" t="s">
        <v>101</v>
      </c>
      <c r="L2" s="57">
        <v>-4840.0</v>
      </c>
      <c r="M2" s="57">
        <v>103128.71</v>
      </c>
      <c r="N2" s="56"/>
      <c r="O2" s="58" t="b">
        <v>1</v>
      </c>
      <c r="P2" s="57">
        <v>97986.54</v>
      </c>
      <c r="Q2" s="56"/>
      <c r="R2" s="56"/>
      <c r="S2" s="56"/>
    </row>
    <row r="3">
      <c r="A3" s="55">
        <v>43927.0</v>
      </c>
      <c r="B3" s="55">
        <v>44292.0</v>
      </c>
      <c r="C3" s="56" t="s">
        <v>96</v>
      </c>
      <c r="D3" s="56" t="s">
        <v>97</v>
      </c>
      <c r="E3" s="56" t="s">
        <v>98</v>
      </c>
      <c r="F3" s="57">
        <v>107968.71</v>
      </c>
      <c r="G3" s="55">
        <v>43955.0</v>
      </c>
      <c r="H3" s="55">
        <v>43945.0</v>
      </c>
      <c r="I3" s="56" t="s">
        <v>102</v>
      </c>
      <c r="J3" s="56" t="s">
        <v>103</v>
      </c>
      <c r="K3" s="56" t="s">
        <v>104</v>
      </c>
      <c r="L3" s="57">
        <v>522.86</v>
      </c>
      <c r="M3" s="57">
        <v>103651.57</v>
      </c>
      <c r="N3" s="56"/>
      <c r="O3" s="58" t="b">
        <v>1</v>
      </c>
      <c r="P3" s="57">
        <v>97986.54</v>
      </c>
      <c r="Q3" s="56"/>
      <c r="R3" s="56"/>
      <c r="S3" s="56"/>
    </row>
    <row r="4">
      <c r="A4" s="55">
        <v>43927.0</v>
      </c>
      <c r="B4" s="55">
        <v>44292.0</v>
      </c>
      <c r="C4" s="56" t="s">
        <v>96</v>
      </c>
      <c r="D4" s="56" t="s">
        <v>97</v>
      </c>
      <c r="E4" s="59" t="s">
        <v>98</v>
      </c>
      <c r="F4" s="57">
        <v>107968.71</v>
      </c>
      <c r="G4" s="55">
        <v>43955.0</v>
      </c>
      <c r="H4" s="55">
        <v>43945.0</v>
      </c>
      <c r="I4" s="60" t="s">
        <v>102</v>
      </c>
      <c r="J4" s="60" t="s">
        <v>105</v>
      </c>
      <c r="K4" s="56" t="s">
        <v>106</v>
      </c>
      <c r="L4" s="57">
        <v>362.61</v>
      </c>
      <c r="M4" s="57">
        <v>104014.18</v>
      </c>
      <c r="N4" s="56"/>
      <c r="O4" s="58" t="b">
        <v>1</v>
      </c>
      <c r="P4" s="57">
        <v>97986.54</v>
      </c>
      <c r="Q4" s="56"/>
      <c r="R4" s="56"/>
      <c r="S4" s="56"/>
    </row>
    <row r="5">
      <c r="A5" s="55">
        <v>43927.0</v>
      </c>
      <c r="B5" s="55">
        <v>44292.0</v>
      </c>
      <c r="C5" s="56" t="s">
        <v>96</v>
      </c>
      <c r="D5" s="56" t="s">
        <v>97</v>
      </c>
      <c r="E5" s="59" t="s">
        <v>98</v>
      </c>
      <c r="F5" s="57">
        <v>107968.71</v>
      </c>
      <c r="G5" s="55">
        <v>43955.0</v>
      </c>
      <c r="H5" s="55">
        <v>43945.0</v>
      </c>
      <c r="I5" s="60" t="s">
        <v>102</v>
      </c>
      <c r="J5" s="60" t="s">
        <v>107</v>
      </c>
      <c r="K5" s="56" t="s">
        <v>108</v>
      </c>
      <c r="L5" s="57">
        <v>266.44</v>
      </c>
      <c r="M5" s="57">
        <v>104280.62</v>
      </c>
      <c r="N5" s="56"/>
      <c r="O5" s="58" t="b">
        <v>1</v>
      </c>
      <c r="P5" s="57">
        <v>97986.54</v>
      </c>
      <c r="Q5" s="56"/>
      <c r="R5" s="56"/>
      <c r="S5" s="56"/>
    </row>
    <row r="6">
      <c r="A6" s="55">
        <v>43927.0</v>
      </c>
      <c r="B6" s="55">
        <v>44292.0</v>
      </c>
      <c r="C6" s="56" t="s">
        <v>96</v>
      </c>
      <c r="D6" s="56" t="s">
        <v>97</v>
      </c>
      <c r="E6" s="59" t="s">
        <v>98</v>
      </c>
      <c r="F6" s="57">
        <v>107968.71</v>
      </c>
      <c r="G6" s="55">
        <v>44007.0</v>
      </c>
      <c r="H6" s="55">
        <v>44007.0</v>
      </c>
      <c r="I6" s="56" t="s">
        <v>99</v>
      </c>
      <c r="J6" s="60" t="s">
        <v>109</v>
      </c>
      <c r="K6" s="56" t="s">
        <v>110</v>
      </c>
      <c r="L6" s="57">
        <v>-4751.44</v>
      </c>
      <c r="M6" s="57">
        <v>99529.18</v>
      </c>
      <c r="N6" s="56"/>
      <c r="O6" s="58" t="b">
        <v>1</v>
      </c>
      <c r="P6" s="57">
        <v>97986.54</v>
      </c>
      <c r="Q6" s="56"/>
      <c r="R6" s="56"/>
      <c r="S6" s="56"/>
    </row>
    <row r="7">
      <c r="A7" s="55">
        <v>43927.0</v>
      </c>
      <c r="B7" s="55">
        <v>44292.0</v>
      </c>
      <c r="C7" s="56" t="s">
        <v>96</v>
      </c>
      <c r="D7" s="56" t="s">
        <v>97</v>
      </c>
      <c r="E7" s="59" t="s">
        <v>98</v>
      </c>
      <c r="F7" s="57">
        <v>107968.71</v>
      </c>
      <c r="G7" s="55">
        <v>44076.0</v>
      </c>
      <c r="H7" s="55">
        <v>44067.0</v>
      </c>
      <c r="I7" s="56" t="s">
        <v>102</v>
      </c>
      <c r="J7" s="60" t="s">
        <v>111</v>
      </c>
      <c r="K7" s="56" t="s">
        <v>112</v>
      </c>
      <c r="L7" s="57">
        <v>178.08</v>
      </c>
      <c r="M7" s="57">
        <v>99707.26</v>
      </c>
      <c r="N7" s="56"/>
      <c r="O7" s="58" t="b">
        <v>1</v>
      </c>
      <c r="P7" s="57">
        <v>97986.54</v>
      </c>
      <c r="Q7" s="56"/>
      <c r="R7" s="56"/>
      <c r="S7" s="56"/>
    </row>
    <row r="8">
      <c r="A8" s="55">
        <v>43927.0</v>
      </c>
      <c r="B8" s="55">
        <v>44292.0</v>
      </c>
      <c r="C8" s="56" t="s">
        <v>96</v>
      </c>
      <c r="D8" s="60" t="s">
        <v>97</v>
      </c>
      <c r="E8" s="59" t="s">
        <v>98</v>
      </c>
      <c r="F8" s="57">
        <v>107968.71</v>
      </c>
      <c r="G8" s="55">
        <v>44076.0</v>
      </c>
      <c r="H8" s="55">
        <v>44067.0</v>
      </c>
      <c r="I8" s="56" t="s">
        <v>102</v>
      </c>
      <c r="J8" s="60" t="s">
        <v>113</v>
      </c>
      <c r="K8" s="56" t="s">
        <v>114</v>
      </c>
      <c r="L8" s="57">
        <v>256.19</v>
      </c>
      <c r="M8" s="57">
        <v>99963.45</v>
      </c>
      <c r="N8" s="56"/>
      <c r="O8" s="58" t="b">
        <v>1</v>
      </c>
      <c r="P8" s="57">
        <v>97986.54</v>
      </c>
      <c r="Q8" s="56"/>
      <c r="R8" s="56"/>
      <c r="S8" s="56"/>
    </row>
    <row r="9">
      <c r="A9" s="55">
        <v>43927.0</v>
      </c>
      <c r="B9" s="55">
        <v>44292.0</v>
      </c>
      <c r="C9" s="56" t="s">
        <v>96</v>
      </c>
      <c r="D9" s="60" t="s">
        <v>97</v>
      </c>
      <c r="E9" s="61" t="s">
        <v>98</v>
      </c>
      <c r="F9" s="57">
        <v>107968.71</v>
      </c>
      <c r="G9" s="55">
        <v>44076.0</v>
      </c>
      <c r="H9" s="55">
        <v>44067.0</v>
      </c>
      <c r="I9" s="56" t="s">
        <v>102</v>
      </c>
      <c r="J9" s="60" t="s">
        <v>115</v>
      </c>
      <c r="K9" s="56" t="s">
        <v>116</v>
      </c>
      <c r="L9" s="57">
        <v>130.55</v>
      </c>
      <c r="M9" s="57">
        <v>100094.0</v>
      </c>
      <c r="N9" s="56"/>
      <c r="O9" s="58" t="b">
        <v>1</v>
      </c>
      <c r="P9" s="57">
        <v>97986.54</v>
      </c>
      <c r="Q9" s="56"/>
      <c r="R9" s="56"/>
      <c r="S9" s="56"/>
    </row>
    <row r="10">
      <c r="A10" s="55">
        <v>43927.0</v>
      </c>
      <c r="B10" s="55">
        <v>44292.0</v>
      </c>
      <c r="C10" s="56" t="s">
        <v>96</v>
      </c>
      <c r="D10" s="60" t="s">
        <v>97</v>
      </c>
      <c r="E10" s="61" t="s">
        <v>98</v>
      </c>
      <c r="F10" s="57">
        <v>107968.71</v>
      </c>
      <c r="G10" s="55">
        <v>44099.0</v>
      </c>
      <c r="H10" s="55">
        <v>44102.0</v>
      </c>
      <c r="I10" s="56" t="s">
        <v>99</v>
      </c>
      <c r="J10" s="57">
        <v>9.28537983E8</v>
      </c>
      <c r="K10" s="56" t="s">
        <v>117</v>
      </c>
      <c r="L10" s="57">
        <v>-1500.0</v>
      </c>
      <c r="M10" s="57">
        <v>98594.0</v>
      </c>
      <c r="N10" s="56"/>
      <c r="O10" s="58" t="b">
        <v>1</v>
      </c>
      <c r="P10" s="57">
        <v>97986.54</v>
      </c>
      <c r="Q10" s="56"/>
      <c r="R10" s="56"/>
      <c r="S10" s="56"/>
    </row>
    <row r="11">
      <c r="A11" s="55">
        <v>43927.0</v>
      </c>
      <c r="B11" s="55">
        <v>44292.0</v>
      </c>
      <c r="C11" s="56" t="s">
        <v>96</v>
      </c>
      <c r="D11" s="56" t="s">
        <v>97</v>
      </c>
      <c r="E11" s="56" t="s">
        <v>98</v>
      </c>
      <c r="F11" s="57">
        <v>107968.71</v>
      </c>
      <c r="G11" s="62">
        <v>44188.0</v>
      </c>
      <c r="H11" s="62">
        <v>44189.0</v>
      </c>
      <c r="I11" s="56" t="s">
        <v>99</v>
      </c>
      <c r="J11" s="63">
        <v>1.224694487E9</v>
      </c>
      <c r="K11" s="56" t="s">
        <v>118</v>
      </c>
      <c r="L11" s="57">
        <v>-1161.52</v>
      </c>
      <c r="M11" s="57">
        <v>97432.48</v>
      </c>
      <c r="N11" s="56"/>
      <c r="O11" s="58" t="b">
        <v>1</v>
      </c>
      <c r="P11" s="57">
        <v>97986.54</v>
      </c>
      <c r="Q11" s="56"/>
      <c r="R11" s="56"/>
      <c r="S11" s="56"/>
    </row>
    <row r="12">
      <c r="A12" s="55">
        <v>43927.0</v>
      </c>
      <c r="B12" s="55">
        <v>44292.0</v>
      </c>
      <c r="C12" s="56" t="s">
        <v>96</v>
      </c>
      <c r="D12" s="56" t="s">
        <v>97</v>
      </c>
      <c r="E12" s="56" t="s">
        <v>98</v>
      </c>
      <c r="F12" s="57">
        <v>107968.71</v>
      </c>
      <c r="G12" s="55">
        <v>44256.0</v>
      </c>
      <c r="H12" s="55">
        <v>44250.0</v>
      </c>
      <c r="I12" s="56" t="s">
        <v>102</v>
      </c>
      <c r="J12" s="56" t="s">
        <v>119</v>
      </c>
      <c r="K12" s="56" t="s">
        <v>112</v>
      </c>
      <c r="L12" s="57">
        <v>174.69</v>
      </c>
      <c r="M12" s="57">
        <v>97607.17</v>
      </c>
      <c r="N12" s="56"/>
      <c r="O12" s="58" t="b">
        <v>1</v>
      </c>
      <c r="P12" s="57">
        <v>97986.54</v>
      </c>
      <c r="Q12" s="56"/>
      <c r="R12" s="56"/>
      <c r="S12" s="56"/>
    </row>
    <row r="13">
      <c r="A13" s="55">
        <v>43927.0</v>
      </c>
      <c r="B13" s="55">
        <v>44292.0</v>
      </c>
      <c r="C13" s="56" t="s">
        <v>96</v>
      </c>
      <c r="D13" s="56" t="s">
        <v>97</v>
      </c>
      <c r="E13" s="56" t="s">
        <v>98</v>
      </c>
      <c r="F13" s="57">
        <v>107968.71</v>
      </c>
      <c r="G13" s="55">
        <v>44256.0</v>
      </c>
      <c r="H13" s="55">
        <v>44250.0</v>
      </c>
      <c r="I13" s="56" t="s">
        <v>102</v>
      </c>
      <c r="J13" s="56" t="s">
        <v>120</v>
      </c>
      <c r="K13" s="56" t="s">
        <v>116</v>
      </c>
      <c r="L13" s="57">
        <v>128.06</v>
      </c>
      <c r="M13" s="57">
        <v>97735.23</v>
      </c>
      <c r="N13" s="56"/>
      <c r="O13" s="58" t="b">
        <v>1</v>
      </c>
      <c r="P13" s="57">
        <v>97986.54</v>
      </c>
      <c r="Q13" s="56"/>
      <c r="R13" s="56"/>
      <c r="S13" s="56"/>
    </row>
    <row r="14">
      <c r="A14" s="55">
        <v>43927.0</v>
      </c>
      <c r="B14" s="55">
        <v>44292.0</v>
      </c>
      <c r="C14" s="56" t="s">
        <v>96</v>
      </c>
      <c r="D14" s="56" t="s">
        <v>97</v>
      </c>
      <c r="E14" s="56" t="s">
        <v>98</v>
      </c>
      <c r="F14" s="57">
        <v>107968.71</v>
      </c>
      <c r="G14" s="55">
        <v>44256.0</v>
      </c>
      <c r="H14" s="55">
        <v>44250.0</v>
      </c>
      <c r="I14" s="56" t="s">
        <v>102</v>
      </c>
      <c r="J14" s="56" t="s">
        <v>121</v>
      </c>
      <c r="K14" s="56" t="s">
        <v>114</v>
      </c>
      <c r="L14" s="57">
        <v>251.31</v>
      </c>
      <c r="M14" s="57">
        <v>97986.54</v>
      </c>
      <c r="N14" s="56"/>
      <c r="O14" s="58" t="b">
        <v>1</v>
      </c>
      <c r="P14" s="57">
        <v>97986.54</v>
      </c>
      <c r="Q14" s="56"/>
      <c r="R14" s="56"/>
      <c r="S14" s="56"/>
    </row>
    <row r="15">
      <c r="A15" s="39"/>
      <c r="B15" s="39"/>
      <c r="C15" s="40"/>
      <c r="D15" s="40"/>
      <c r="E15" s="40"/>
      <c r="F15" s="41"/>
      <c r="G15" s="39"/>
      <c r="H15" s="47"/>
      <c r="I15" s="40"/>
      <c r="J15" s="40"/>
      <c r="K15" s="40"/>
      <c r="L15" s="48"/>
      <c r="M15" s="41"/>
      <c r="N15" s="40"/>
      <c r="O15" s="64"/>
      <c r="P15" s="41"/>
      <c r="Q15" s="40"/>
      <c r="R15" s="40"/>
      <c r="S15" s="40"/>
    </row>
    <row r="16">
      <c r="A16" s="39"/>
      <c r="B16" s="39"/>
      <c r="C16" s="40"/>
      <c r="D16" s="40"/>
      <c r="E16" s="40"/>
      <c r="F16" s="41"/>
      <c r="G16" s="39"/>
      <c r="H16" s="47"/>
      <c r="I16" s="40"/>
      <c r="J16" s="40"/>
      <c r="K16" s="40"/>
      <c r="L16" s="41">
        <f>L3+L4+L5+L7+L8+L9+L12+L13+L14</f>
        <v>2270.79</v>
      </c>
      <c r="M16" s="41"/>
      <c r="N16" s="40"/>
      <c r="O16" s="64"/>
      <c r="P16" s="41"/>
      <c r="Q16" s="40"/>
      <c r="R16" s="40"/>
      <c r="S16" s="40"/>
    </row>
    <row r="17">
      <c r="A17" s="39"/>
      <c r="B17" s="39"/>
      <c r="C17" s="40"/>
      <c r="D17" s="40"/>
      <c r="E17" s="40"/>
      <c r="F17" s="41"/>
      <c r="G17" s="39"/>
      <c r="H17" s="47"/>
      <c r="I17" s="40"/>
      <c r="J17" s="40"/>
      <c r="K17" s="40"/>
      <c r="L17" s="41"/>
      <c r="M17" s="41"/>
      <c r="N17" s="40"/>
      <c r="O17" s="64"/>
      <c r="P17" s="41"/>
      <c r="Q17" s="40"/>
      <c r="R17" s="40"/>
      <c r="S17" s="40"/>
    </row>
    <row r="18">
      <c r="A18" s="39"/>
      <c r="B18" s="39"/>
      <c r="C18" s="40"/>
      <c r="D18" s="40"/>
      <c r="E18" s="40"/>
      <c r="F18" s="41"/>
      <c r="G18" s="39"/>
      <c r="H18" s="39"/>
      <c r="I18" s="40"/>
      <c r="J18" s="40"/>
      <c r="K18" s="40"/>
      <c r="L18" s="41"/>
      <c r="M18" s="41"/>
      <c r="N18" s="40"/>
      <c r="O18" s="64"/>
      <c r="P18" s="41"/>
      <c r="Q18" s="40"/>
      <c r="R18" s="40"/>
      <c r="S18" s="40"/>
    </row>
    <row r="19">
      <c r="A19" s="39"/>
      <c r="B19" s="39"/>
      <c r="C19" s="40"/>
      <c r="D19" s="40"/>
      <c r="E19" s="40"/>
      <c r="F19" s="41"/>
      <c r="G19" s="39"/>
      <c r="H19" s="39"/>
      <c r="I19" s="40"/>
      <c r="J19" s="40"/>
      <c r="K19" s="40"/>
      <c r="L19" s="48"/>
      <c r="M19" s="41"/>
      <c r="N19" s="40"/>
      <c r="O19" s="64"/>
      <c r="P19" s="41"/>
      <c r="Q19" s="40"/>
      <c r="R19" s="40"/>
      <c r="S19" s="40"/>
    </row>
    <row r="20">
      <c r="A20" s="39"/>
      <c r="B20" s="39"/>
      <c r="C20" s="40"/>
      <c r="D20" s="40"/>
      <c r="E20" s="40"/>
      <c r="F20" s="41"/>
      <c r="G20" s="39"/>
      <c r="H20" s="39"/>
      <c r="I20" s="40"/>
      <c r="J20" s="40"/>
      <c r="K20" s="40"/>
      <c r="L20" s="48"/>
      <c r="M20" s="41"/>
      <c r="N20" s="40"/>
      <c r="O20" s="64"/>
      <c r="P20" s="41"/>
      <c r="Q20" s="40"/>
      <c r="R20" s="40"/>
      <c r="S20" s="40"/>
    </row>
    <row r="21" ht="15.75" customHeight="1">
      <c r="A21" s="39"/>
      <c r="B21" s="39"/>
      <c r="C21" s="40"/>
      <c r="D21" s="40"/>
      <c r="E21" s="40"/>
      <c r="F21" s="41"/>
      <c r="G21" s="39"/>
      <c r="H21" s="39"/>
      <c r="I21" s="40"/>
      <c r="J21" s="40"/>
      <c r="K21" s="40"/>
      <c r="L21" s="48"/>
      <c r="M21" s="41"/>
      <c r="N21" s="40"/>
      <c r="O21" s="64"/>
      <c r="P21" s="41"/>
      <c r="Q21" s="40"/>
      <c r="R21" s="40"/>
      <c r="S21" s="40"/>
    </row>
    <row r="22" ht="15.75" customHeight="1">
      <c r="A22" s="39"/>
      <c r="B22" s="39"/>
      <c r="C22" s="40"/>
      <c r="D22" s="40"/>
      <c r="E22" s="40"/>
      <c r="F22" s="41"/>
      <c r="G22" s="39"/>
      <c r="H22" s="39"/>
      <c r="I22" s="40"/>
      <c r="J22" s="40"/>
      <c r="K22" s="40"/>
      <c r="L22" s="48"/>
      <c r="M22" s="41"/>
      <c r="N22" s="40"/>
      <c r="O22" s="64"/>
      <c r="P22" s="41"/>
      <c r="Q22" s="40"/>
      <c r="R22" s="40"/>
      <c r="S22" s="40"/>
    </row>
    <row r="23" ht="15.75" customHeight="1">
      <c r="A23" s="39"/>
      <c r="B23" s="39"/>
      <c r="C23" s="40"/>
      <c r="D23" s="40"/>
      <c r="E23" s="40"/>
      <c r="F23" s="41"/>
      <c r="G23" s="39"/>
      <c r="H23" s="39"/>
      <c r="I23" s="40"/>
      <c r="J23" s="40"/>
      <c r="K23" s="40"/>
      <c r="L23" s="41"/>
      <c r="M23" s="41"/>
      <c r="N23" s="40"/>
      <c r="O23" s="64"/>
      <c r="P23" s="41"/>
      <c r="Q23" s="40"/>
      <c r="R23" s="40"/>
      <c r="S23" s="40"/>
    </row>
    <row r="24" ht="15.75" customHeight="1">
      <c r="A24" s="39"/>
      <c r="B24" s="39"/>
      <c r="C24" s="40"/>
      <c r="D24" s="40"/>
      <c r="E24" s="40"/>
      <c r="F24" s="41"/>
      <c r="G24" s="39"/>
      <c r="H24" s="39"/>
      <c r="I24" s="40"/>
      <c r="J24" s="40"/>
      <c r="K24" s="40"/>
      <c r="L24" s="41"/>
      <c r="M24" s="41"/>
      <c r="N24" s="40"/>
      <c r="O24" s="64"/>
      <c r="P24" s="41"/>
      <c r="Q24" s="40"/>
      <c r="R24" s="40"/>
      <c r="S24" s="40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