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rt2Qv/ZjfBZzTpLspNHMigWnYybGVe1Q9DGcfj3buRM="/>
    </ext>
  </extLst>
</workbook>
</file>

<file path=xl/sharedStrings.xml><?xml version="1.0" encoding="utf-8"?>
<sst xmlns="http://schemas.openxmlformats.org/spreadsheetml/2006/main" count="173" uniqueCount="115">
  <si>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</si>
  <si>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</si>
  <si>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</si>
  <si>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</si>
  <si>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</si>
  <si>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</si>
  <si>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</si>
  <si>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</si>
  <si>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</si>
  <si>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DC Pension Scheme</t>
  </si>
  <si>
    <t xml:space="preserve">Cash at bank </t>
  </si>
  <si>
    <t>PSTR</t>
  </si>
  <si>
    <t>00823839RH</t>
  </si>
  <si>
    <t>Chiappa Future Limited Preference Share</t>
  </si>
  <si>
    <t>Y</t>
  </si>
  <si>
    <t>Principle Employer / Admin</t>
  </si>
  <si>
    <t>RSA</t>
  </si>
  <si>
    <t>Amethyst Serviced Lets Ltd Preference Share</t>
  </si>
  <si>
    <t>Admin ID:</t>
  </si>
  <si>
    <t>A0145081</t>
  </si>
  <si>
    <t>Lorca Investments Ltd</t>
  </si>
  <si>
    <t>HJ Collection Ltd Loan</t>
  </si>
  <si>
    <t>N</t>
  </si>
  <si>
    <t>Magna Loan 1</t>
  </si>
  <si>
    <t>Magna Loan 2</t>
  </si>
  <si>
    <t xml:space="preserve"> </t>
  </si>
  <si>
    <t>DAF 1</t>
  </si>
  <si>
    <t>Transfers in</t>
  </si>
  <si>
    <t>DAF 2</t>
  </si>
  <si>
    <t>DAF 3</t>
  </si>
  <si>
    <t>Contributions</t>
  </si>
  <si>
    <t>CMF 1</t>
  </si>
  <si>
    <t>Total contributions &amp; transfers:</t>
  </si>
  <si>
    <t>CMF 2</t>
  </si>
  <si>
    <t>% fund split</t>
  </si>
  <si>
    <t>CRE 1</t>
  </si>
  <si>
    <t>IN</t>
  </si>
  <si>
    <t>CRE 2</t>
  </si>
  <si>
    <t>Employer Contributions</t>
  </si>
  <si>
    <t>CRE 3</t>
  </si>
  <si>
    <t>Member Contributions</t>
  </si>
  <si>
    <t>CRE 4</t>
  </si>
  <si>
    <t>Third Party Contributions</t>
  </si>
  <si>
    <t>CRE 5</t>
  </si>
  <si>
    <t>Relief at Source Payments</t>
  </si>
  <si>
    <t>CRE 6</t>
  </si>
  <si>
    <t>Transfers In</t>
  </si>
  <si>
    <t>CRE 7</t>
  </si>
  <si>
    <t>Capital Sums Borrowed</t>
  </si>
  <si>
    <t>CRE 8</t>
  </si>
  <si>
    <t>Loan repayments In (Capital Only)</t>
  </si>
  <si>
    <t>OUT</t>
  </si>
  <si>
    <t xml:space="preserve">Connected </t>
  </si>
  <si>
    <t>Transfer Out</t>
  </si>
  <si>
    <t xml:space="preserve">UnConnected </t>
  </si>
  <si>
    <t>Lump Sum Payments</t>
  </si>
  <si>
    <t>Cash total</t>
  </si>
  <si>
    <t>Lump Sum Death Payments</t>
  </si>
  <si>
    <t>Totals</t>
  </si>
  <si>
    <t>Annuity Purchase</t>
  </si>
  <si>
    <t>Repayment of borrowing</t>
  </si>
  <si>
    <t>fees</t>
  </si>
  <si>
    <t>Other?</t>
  </si>
  <si>
    <t>April</t>
  </si>
  <si>
    <t>Aggregate of payments</t>
  </si>
  <si>
    <t xml:space="preserve">May </t>
  </si>
  <si>
    <t>Scheme Value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</si>
  <si>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</si>
  <si>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</si>
  <si>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</si>
  <si>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</si>
  <si>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</si>
  <si>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</si>
  <si>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</si>
  <si>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</si>
  <si>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</si>
  <si>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</si>
  <si>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00007400000DCPENSION</t>
  </si>
  <si>
    <t>VIR11223320012706</t>
  </si>
  <si>
    <t>GBP</t>
  </si>
  <si>
    <t>WDG</t>
  </si>
  <si>
    <t>20012706 ADMINFEE DR</t>
  </si>
  <si>
    <t>20012706 JANFEE490 DR</t>
  </si>
  <si>
    <t>20012706 JANFEE459 DR</t>
  </si>
  <si>
    <t>20012706 JANFEE458 DR</t>
  </si>
  <si>
    <t>20012706 JANFEE509 DR</t>
  </si>
  <si>
    <t>20012706 TPR RETUR DR</t>
  </si>
  <si>
    <t>DPG</t>
  </si>
  <si>
    <t>000380184A</t>
  </si>
  <si>
    <t>GB21060138458462 NAVIGATOR GFM</t>
  </si>
  <si>
    <t>000380181A</t>
  </si>
  <si>
    <t>NAVIGATOR Dividend A Chiappa</t>
  </si>
  <si>
    <t>000380176A</t>
  </si>
  <si>
    <t>NAVIGATOR Dividend Mark Elton</t>
  </si>
  <si>
    <t>000388283A</t>
  </si>
  <si>
    <t>GB21080696541715 NAVIGATOR GFM</t>
  </si>
  <si>
    <t>000398035A</t>
  </si>
  <si>
    <t>HJ COLLECTION MR MRS LEADBEATE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</si>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</sst>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]#,##0.00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B7B7B7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 readingOrder="0"/>
    </xf>
    <xf borderId="3" fillId="2" fontId="3" numFmtId="166" xfId="0" applyAlignment="1" applyBorder="1" applyFill="1" applyFont="1" applyNumberFormat="1">
      <alignment horizontal="left"/>
    </xf>
    <xf borderId="3" fillId="0" fontId="3" numFmtId="166" xfId="0" applyAlignment="1" applyBorder="1" applyFont="1" applyNumberFormat="1">
      <alignment horizontal="center"/>
    </xf>
    <xf borderId="3" fillId="0" fontId="3" numFmtId="0" xfId="0" applyAlignment="1" applyBorder="1" applyFont="1">
      <alignment horizontal="left" shrinkToFit="0" vertical="bottom" wrapText="1"/>
    </xf>
    <xf borderId="3" fillId="0" fontId="3" numFmtId="0" xfId="0" applyAlignment="1" applyBorder="1" applyFont="1">
      <alignment horizontal="left" vertical="bottom"/>
    </xf>
    <xf borderId="3" fillId="0" fontId="5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3" fillId="0" fontId="6" numFmtId="165" xfId="0" applyAlignment="1" applyBorder="1" applyFont="1" applyNumberFormat="1">
      <alignment horizontal="center" readingOrder="0"/>
    </xf>
    <xf borderId="3" fillId="0" fontId="7" numFmtId="165" xfId="0" applyAlignment="1" applyBorder="1" applyFont="1" applyNumberFormat="1">
      <alignment horizontal="center"/>
    </xf>
    <xf borderId="3" fillId="0" fontId="8" numFmtId="0" xfId="0" applyBorder="1" applyFont="1"/>
    <xf borderId="3" fillId="0" fontId="5" numFmtId="0" xfId="0" applyBorder="1" applyFont="1"/>
    <xf borderId="0" fillId="0" fontId="4" numFmtId="168" xfId="0" applyAlignment="1" applyFont="1" applyNumberFormat="1">
      <alignment horizontal="center"/>
    </xf>
    <xf borderId="3" fillId="0" fontId="9" numFmtId="4" xfId="0" applyAlignment="1" applyBorder="1" applyFont="1" applyNumberFormat="1">
      <alignment horizontal="center" readingOrder="0"/>
    </xf>
    <xf borderId="3" fillId="0" fontId="5" numFmtId="4" xfId="0" applyAlignment="1" applyBorder="1" applyFont="1" applyNumberFormat="1">
      <alignment horizontal="center"/>
    </xf>
    <xf borderId="3" fillId="0" fontId="5" numFmtId="4" xfId="0" applyBorder="1" applyFont="1" applyNumberFormat="1"/>
    <xf borderId="3" fillId="0" fontId="5" numFmtId="0" xfId="0" applyAlignment="1" applyBorder="1" applyFont="1">
      <alignment horizontal="center"/>
    </xf>
    <xf borderId="3" fillId="0" fontId="9" numFmtId="167" xfId="0" applyAlignment="1" applyBorder="1" applyFont="1" applyNumberFormat="1">
      <alignment horizontal="center" readingOrder="0"/>
    </xf>
    <xf borderId="0" fillId="0" fontId="3" numFmtId="10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0" xfId="0" applyFont="1"/>
    <xf borderId="3" fillId="0" fontId="4" numFmtId="165" xfId="0" applyAlignment="1" applyBorder="1" applyFont="1" applyNumberFormat="1">
      <alignment horizontal="center"/>
    </xf>
    <xf borderId="3" fillId="0" fontId="4" numFmtId="0" xfId="0" applyAlignment="1" applyBorder="1" applyFont="1">
      <alignment horizontal="center" shrinkToFit="0" wrapText="1"/>
    </xf>
    <xf borderId="3" fillId="0" fontId="4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4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5" fillId="0" fontId="3" numFmtId="165" xfId="0" applyAlignment="1" applyBorder="1" applyFont="1" applyNumberFormat="1">
      <alignment horizontal="center"/>
    </xf>
    <xf borderId="0" fillId="0" fontId="10" numFmtId="170" xfId="0" applyAlignment="1" applyFont="1" applyNumberFormat="1">
      <alignment horizontal="right"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5" numFmtId="168" xfId="0" applyFont="1" applyNumberFormat="1"/>
    <xf borderId="0" fillId="0" fontId="9" numFmtId="0" xfId="0" applyFont="1"/>
    <xf borderId="0" fillId="0" fontId="9" numFmtId="168" xfId="0" applyFont="1" applyNumberFormat="1"/>
    <xf borderId="0" fillId="0" fontId="4" numFmtId="169" xfId="0" applyFont="1" applyNumberFormat="1"/>
    <xf borderId="0" fillId="0" fontId="7" numFmtId="171" xfId="0" applyAlignment="1" applyFont="1" applyNumberFormat="1">
      <alignment horizontal="right" vertical="bottom"/>
    </xf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7" numFmtId="0" xfId="0" applyAlignment="1" applyFont="1">
      <alignment horizontal="center" vertical="bottom"/>
    </xf>
    <xf borderId="0" fillId="0" fontId="7" numFmtId="170" xfId="0" applyAlignment="1" applyFont="1" applyNumberFormat="1">
      <alignment vertical="bottom"/>
    </xf>
    <xf borderId="0" fillId="0" fontId="7" numFmtId="4" xfId="0" applyAlignment="1" applyFont="1" applyNumberFormat="1">
      <alignment vertical="bottom"/>
    </xf>
    <xf borderId="0" fillId="0" fontId="7" numFmtId="171" xfId="0" applyAlignment="1" applyFont="1" applyNumberFormat="1">
      <alignment vertical="bottom"/>
    </xf>
    <xf borderId="0" fillId="0" fontId="10" numFmtId="170" xfId="0" applyAlignment="1" applyFont="1" applyNumberFormat="1">
      <alignment vertical="bottom"/>
    </xf>
    <xf borderId="0" fillId="0" fontId="10" numFmtId="4" xfId="0" applyAlignment="1" applyFont="1" applyNumberFormat="1">
      <alignment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22.57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11.0"/>
    <col customWidth="1" min="10" max="10" width="15.0"/>
    <col customWidth="1" min="11" max="11" width="10.71"/>
  </cols>
  <sheetData>
    <row r="1">
      <c r="A1" s="1" t="s">
        <v>0</v>
      </c>
      <c r="B1" s="2">
        <v>45021.0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>
      <c r="A2" s="5" t="s">
        <v>8</v>
      </c>
      <c r="B2" s="6" t="s">
        <v>9</v>
      </c>
      <c r="C2" s="7" t="s">
        <v>10</v>
      </c>
      <c r="D2" s="8"/>
      <c r="E2" s="9">
        <v>107613.68</v>
      </c>
      <c r="F2" s="8">
        <v>117555.55</v>
      </c>
      <c r="G2" s="8"/>
      <c r="H2" s="10"/>
      <c r="I2" s="11"/>
    </row>
    <row r="3" ht="15.0" customHeight="1">
      <c r="A3" s="5" t="s">
        <v>11</v>
      </c>
      <c r="B3" s="6" t="s">
        <v>12</v>
      </c>
      <c r="C3" s="12" t="s">
        <v>13</v>
      </c>
      <c r="D3" s="8" t="s">
        <v>14</v>
      </c>
      <c r="E3" s="8">
        <v>121320.0</v>
      </c>
      <c r="F3" s="8">
        <v>121320.0</v>
      </c>
      <c r="G3" s="8"/>
      <c r="H3" s="8"/>
      <c r="I3" s="11"/>
    </row>
    <row r="4">
      <c r="A4" s="5" t="s">
        <v>15</v>
      </c>
      <c r="B4" s="6" t="s">
        <v>16</v>
      </c>
      <c r="C4" s="13" t="s">
        <v>17</v>
      </c>
      <c r="D4" s="8" t="s">
        <v>14</v>
      </c>
      <c r="E4" s="8">
        <v>107000.0</v>
      </c>
      <c r="F4" s="8">
        <v>107000.0</v>
      </c>
      <c r="G4" s="8"/>
      <c r="H4" s="8"/>
      <c r="I4" s="11"/>
    </row>
    <row r="5">
      <c r="A5" s="5" t="s">
        <v>18</v>
      </c>
      <c r="B5" s="6" t="s">
        <v>19</v>
      </c>
      <c r="C5" s="13" t="s">
        <v>20</v>
      </c>
      <c r="D5" s="8" t="s">
        <v>14</v>
      </c>
      <c r="E5" s="8">
        <v>150000.0</v>
      </c>
      <c r="F5" s="8">
        <v>150000.0</v>
      </c>
      <c r="G5" s="8"/>
      <c r="H5" s="8"/>
      <c r="I5" s="11"/>
    </row>
    <row r="6">
      <c r="A6" s="5"/>
      <c r="B6" s="6"/>
      <c r="C6" s="13" t="s">
        <v>21</v>
      </c>
      <c r="D6" s="8" t="s">
        <v>22</v>
      </c>
      <c r="E6" s="14">
        <v>0.0</v>
      </c>
      <c r="F6" s="14">
        <v>0.0</v>
      </c>
      <c r="G6" s="8"/>
      <c r="H6" s="8"/>
      <c r="I6" s="11"/>
    </row>
    <row r="7">
      <c r="A7" s="5"/>
      <c r="B7" s="15"/>
      <c r="C7" s="13" t="s">
        <v>23</v>
      </c>
      <c r="D7" s="8" t="s">
        <v>22</v>
      </c>
      <c r="E7" s="14">
        <v>0.0</v>
      </c>
      <c r="F7" s="14">
        <v>0.0</v>
      </c>
      <c r="G7" s="8"/>
      <c r="H7" s="8"/>
      <c r="I7" s="11"/>
    </row>
    <row r="8">
      <c r="A8" s="5"/>
      <c r="B8" s="6"/>
      <c r="C8" s="13" t="s">
        <v>24</v>
      </c>
      <c r="D8" s="8" t="s">
        <v>22</v>
      </c>
      <c r="E8" s="14">
        <v>0.0</v>
      </c>
      <c r="F8" s="14">
        <v>0.0</v>
      </c>
      <c r="G8" s="8"/>
      <c r="H8" s="8"/>
      <c r="I8" s="11"/>
    </row>
    <row r="9">
      <c r="A9" s="5"/>
      <c r="B9" s="6" t="s">
        <v>25</v>
      </c>
      <c r="C9" s="13" t="s">
        <v>26</v>
      </c>
      <c r="D9" s="8" t="s">
        <v>22</v>
      </c>
      <c r="E9" s="16">
        <v>65110.45</v>
      </c>
      <c r="F9" s="17">
        <v>67543.41</v>
      </c>
      <c r="G9" s="18">
        <v>48000.0</v>
      </c>
      <c r="H9" s="8"/>
      <c r="I9" s="11"/>
    </row>
    <row r="10">
      <c r="A10" s="5" t="s">
        <v>27</v>
      </c>
      <c r="B10" s="6"/>
      <c r="C10" s="13" t="s">
        <v>28</v>
      </c>
      <c r="D10" s="8" t="s">
        <v>22</v>
      </c>
      <c r="E10" s="16">
        <v>34770.7</v>
      </c>
      <c r="F10" s="17">
        <v>34418.8</v>
      </c>
      <c r="G10" s="18">
        <v>25000.0</v>
      </c>
      <c r="H10" s="19"/>
      <c r="I10" s="14"/>
    </row>
    <row r="11">
      <c r="A11" s="5" t="s">
        <v>27</v>
      </c>
      <c r="B11" s="20"/>
      <c r="C11" s="19" t="s">
        <v>29</v>
      </c>
      <c r="D11" s="8" t="s">
        <v>22</v>
      </c>
      <c r="E11" s="21">
        <v>45259.78</v>
      </c>
      <c r="F11" s="22">
        <v>46950.99</v>
      </c>
      <c r="G11" s="18">
        <v>36000.0</v>
      </c>
      <c r="H11" s="19"/>
      <c r="I11" s="14"/>
    </row>
    <row r="12">
      <c r="A12" s="5" t="s">
        <v>30</v>
      </c>
      <c r="B12" s="20"/>
      <c r="C12" s="13" t="s">
        <v>31</v>
      </c>
      <c r="D12" s="8" t="s">
        <v>22</v>
      </c>
      <c r="E12" s="17">
        <v>0.0</v>
      </c>
      <c r="F12" s="17">
        <v>0.0</v>
      </c>
      <c r="G12" s="18"/>
      <c r="H12" s="23" t="str">
        <f>G31</f>
        <v/>
      </c>
      <c r="I12" s="24"/>
    </row>
    <row r="13">
      <c r="A13" s="5" t="s">
        <v>32</v>
      </c>
      <c r="B13" s="6"/>
      <c r="C13" s="13" t="s">
        <v>33</v>
      </c>
      <c r="D13" s="8" t="s">
        <v>22</v>
      </c>
      <c r="E13" s="25">
        <v>15624.54</v>
      </c>
      <c r="F13" s="14">
        <v>14742.8</v>
      </c>
      <c r="G13" s="18">
        <v>49000.0</v>
      </c>
      <c r="H13" s="19"/>
      <c r="I13" s="19"/>
    </row>
    <row r="14">
      <c r="A14" s="5" t="s">
        <v>34</v>
      </c>
      <c r="B14" s="26"/>
      <c r="C14" s="19" t="s">
        <v>35</v>
      </c>
      <c r="D14" s="8" t="s">
        <v>22</v>
      </c>
      <c r="E14" s="21">
        <v>54589.82</v>
      </c>
      <c r="F14" s="22">
        <v>51943.06</v>
      </c>
      <c r="G14" s="18">
        <v>51305.0</v>
      </c>
      <c r="H14" s="19"/>
      <c r="I14" s="19"/>
    </row>
    <row r="15">
      <c r="A15" s="5" t="s">
        <v>36</v>
      </c>
      <c r="B15" s="27"/>
      <c r="C15" s="19" t="s">
        <v>37</v>
      </c>
      <c r="D15" s="8" t="s">
        <v>22</v>
      </c>
      <c r="E15" s="21">
        <v>59614.59</v>
      </c>
      <c r="F15" s="22">
        <v>56724.19</v>
      </c>
      <c r="G15" s="18">
        <v>56027.0</v>
      </c>
      <c r="H15" s="19"/>
      <c r="I15" s="19"/>
    </row>
    <row r="16">
      <c r="A16" s="28" t="s">
        <v>38</v>
      </c>
      <c r="B16" s="27">
        <v>0.0</v>
      </c>
      <c r="C16" s="19" t="s">
        <v>39</v>
      </c>
      <c r="D16" s="8" t="s">
        <v>22</v>
      </c>
      <c r="E16" s="25">
        <v>47096.0</v>
      </c>
      <c r="F16" s="14">
        <v>44812.57</v>
      </c>
      <c r="G16" s="18">
        <v>44262.0</v>
      </c>
      <c r="H16" s="19"/>
      <c r="I16" s="19"/>
    </row>
    <row r="17">
      <c r="A17" s="28" t="s">
        <v>40</v>
      </c>
      <c r="B17" s="27">
        <v>0.0</v>
      </c>
      <c r="C17" s="19" t="s">
        <v>41</v>
      </c>
      <c r="D17" s="8" t="s">
        <v>22</v>
      </c>
      <c r="E17" s="21">
        <v>162588.05</v>
      </c>
      <c r="F17" s="22">
        <v>154705.03</v>
      </c>
      <c r="G17" s="18">
        <v>152805.0</v>
      </c>
      <c r="H17" s="19"/>
      <c r="I17" s="19"/>
    </row>
    <row r="18">
      <c r="A18" s="28" t="s">
        <v>42</v>
      </c>
      <c r="B18" s="27">
        <v>0.0</v>
      </c>
      <c r="C18" s="19" t="s">
        <v>43</v>
      </c>
      <c r="D18" s="8" t="s">
        <v>22</v>
      </c>
      <c r="E18" s="21">
        <v>53253.67</v>
      </c>
      <c r="F18" s="22">
        <v>50671.69</v>
      </c>
      <c r="G18" s="18">
        <v>50049.0</v>
      </c>
      <c r="H18" s="19"/>
      <c r="I18" s="29"/>
    </row>
    <row r="19">
      <c r="A19" s="28" t="s">
        <v>44</v>
      </c>
      <c r="B19" s="27">
        <v>0.0</v>
      </c>
      <c r="C19" s="19" t="s">
        <v>45</v>
      </c>
      <c r="D19" s="8" t="s">
        <v>22</v>
      </c>
      <c r="E19" s="21">
        <v>41032.23</v>
      </c>
      <c r="F19" s="22">
        <v>39042.79</v>
      </c>
      <c r="G19" s="18">
        <v>38563.0</v>
      </c>
      <c r="H19" s="19"/>
      <c r="I19" s="19"/>
    </row>
    <row r="20">
      <c r="A20" s="28" t="s">
        <v>46</v>
      </c>
      <c r="B20" s="27">
        <v>0.0</v>
      </c>
      <c r="C20" s="19" t="s">
        <v>47</v>
      </c>
      <c r="D20" s="8" t="s">
        <v>22</v>
      </c>
      <c r="E20" s="21">
        <v>92137.87</v>
      </c>
      <c r="F20" s="22">
        <v>87670.6</v>
      </c>
      <c r="G20" s="18">
        <v>86594.0</v>
      </c>
      <c r="H20" s="19"/>
      <c r="I20" s="19"/>
    </row>
    <row r="21" ht="15.75" customHeight="1">
      <c r="A21" s="28" t="s">
        <v>48</v>
      </c>
      <c r="B21" s="27">
        <v>0.0</v>
      </c>
      <c r="C21" s="19" t="s">
        <v>49</v>
      </c>
      <c r="D21" s="8" t="s">
        <v>22</v>
      </c>
      <c r="E21" s="21">
        <v>22784.0</v>
      </c>
      <c r="F21" s="22">
        <v>21679.33</v>
      </c>
      <c r="G21" s="18">
        <v>21413.18</v>
      </c>
      <c r="H21" s="19"/>
      <c r="I21" s="19"/>
    </row>
    <row r="22" ht="15.75" customHeight="1">
      <c r="A22" s="28" t="s">
        <v>50</v>
      </c>
      <c r="B22" s="27">
        <v>0.0</v>
      </c>
      <c r="C22" s="19"/>
      <c r="D22" s="19"/>
      <c r="E22" s="19"/>
      <c r="F22" s="19"/>
      <c r="G22" s="19"/>
      <c r="H22" s="19"/>
      <c r="I22" s="19"/>
    </row>
    <row r="23" ht="15.75" customHeight="1">
      <c r="A23" s="5" t="s">
        <v>51</v>
      </c>
      <c r="B23" s="27"/>
      <c r="C23" s="30" t="s">
        <v>52</v>
      </c>
      <c r="D23" s="29"/>
      <c r="E23" s="29">
        <f t="shared" ref="E23:F23" si="1">sum(E3:E5)</f>
        <v>378320</v>
      </c>
      <c r="F23" s="29">
        <f t="shared" si="1"/>
        <v>378320</v>
      </c>
      <c r="G23" s="29"/>
      <c r="H23" s="29"/>
      <c r="I23" s="19"/>
    </row>
    <row r="24" ht="15.75" customHeight="1">
      <c r="A24" s="28" t="s">
        <v>53</v>
      </c>
      <c r="B24" s="27">
        <v>0.0</v>
      </c>
      <c r="C24" s="30" t="s">
        <v>54</v>
      </c>
      <c r="D24" s="29"/>
      <c r="E24" s="29">
        <f t="shared" ref="E24:F24" si="2">sum(E6:E21)</f>
        <v>693861.7</v>
      </c>
      <c r="F24" s="29">
        <f t="shared" si="2"/>
        <v>670905.26</v>
      </c>
      <c r="G24" s="29"/>
      <c r="H24" s="29"/>
      <c r="I24" s="29"/>
    </row>
    <row r="25" ht="15.75" customHeight="1">
      <c r="A25" s="28" t="s">
        <v>55</v>
      </c>
      <c r="B25" s="27">
        <v>0.0</v>
      </c>
      <c r="C25" s="31" t="s">
        <v>56</v>
      </c>
      <c r="D25" s="32" t="str">
        <f t="shared" ref="D25:I25" si="3">D2</f>
        <v/>
      </c>
      <c r="E25" s="32">
        <f t="shared" si="3"/>
        <v>107613.68</v>
      </c>
      <c r="F25" s="32">
        <f t="shared" si="3"/>
        <v>117555.55</v>
      </c>
      <c r="G25" s="32" t="str">
        <f t="shared" si="3"/>
        <v/>
      </c>
      <c r="H25" s="32" t="str">
        <f t="shared" si="3"/>
        <v/>
      </c>
      <c r="I25" s="32" t="str">
        <f t="shared" si="3"/>
        <v/>
      </c>
    </row>
    <row r="26" ht="15.75" customHeight="1">
      <c r="A26" s="28" t="s">
        <v>57</v>
      </c>
      <c r="B26" s="27">
        <v>0.0</v>
      </c>
      <c r="C26" s="31" t="s">
        <v>58</v>
      </c>
      <c r="D26" s="29">
        <f t="shared" ref="D26:H26" si="4">SUM(D23:D25)</f>
        <v>0</v>
      </c>
      <c r="E26" s="29">
        <f t="shared" si="4"/>
        <v>1179795.38</v>
      </c>
      <c r="F26" s="29">
        <f t="shared" si="4"/>
        <v>1166780.81</v>
      </c>
      <c r="G26" s="29">
        <f t="shared" si="4"/>
        <v>0</v>
      </c>
      <c r="H26" s="29">
        <f t="shared" si="4"/>
        <v>0</v>
      </c>
      <c r="I26" s="29">
        <f>SUM(I18:I24)</f>
        <v>0</v>
      </c>
    </row>
    <row r="27" ht="15.75" customHeight="1">
      <c r="A27" s="28" t="s">
        <v>59</v>
      </c>
      <c r="B27" s="27">
        <v>0.0</v>
      </c>
      <c r="J27" s="33"/>
    </row>
    <row r="28" ht="15.75" customHeight="1">
      <c r="A28" s="28" t="s">
        <v>60</v>
      </c>
      <c r="B28" s="27">
        <v>0.0</v>
      </c>
      <c r="C28" s="34"/>
      <c r="D28" s="35" t="s">
        <v>61</v>
      </c>
      <c r="E28" s="36"/>
      <c r="F28" s="37"/>
      <c r="G28" s="38"/>
      <c r="H28" s="39"/>
      <c r="I28" s="40"/>
    </row>
    <row r="29" ht="15.75" customHeight="1">
      <c r="A29" s="28" t="s">
        <v>62</v>
      </c>
      <c r="B29" s="41">
        <f>E42+D42</f>
        <v>9941.87</v>
      </c>
      <c r="C29" s="35" t="s">
        <v>63</v>
      </c>
      <c r="D29" s="42">
        <v>9941.87</v>
      </c>
      <c r="E29" s="43"/>
      <c r="F29" s="37"/>
      <c r="G29" s="38"/>
      <c r="H29" s="39"/>
      <c r="I29" s="40"/>
    </row>
    <row r="30" ht="15.75" customHeight="1">
      <c r="A30" s="35" t="s">
        <v>64</v>
      </c>
      <c r="B30" s="27">
        <f>SUM(B16:B29)</f>
        <v>9941.87</v>
      </c>
      <c r="C30" s="35" t="s">
        <v>65</v>
      </c>
      <c r="D30" s="43"/>
      <c r="E30" s="43"/>
      <c r="F30" s="37"/>
      <c r="G30" s="38"/>
      <c r="H30" s="39"/>
      <c r="I30" s="40"/>
    </row>
    <row r="31" ht="15.75" customHeight="1">
      <c r="A31" s="35" t="s">
        <v>66</v>
      </c>
      <c r="B31" s="44">
        <f>E26</f>
        <v>1179795.38</v>
      </c>
      <c r="C31" s="35" t="s">
        <v>67</v>
      </c>
      <c r="D31" s="43"/>
      <c r="E31" s="43"/>
      <c r="F31" s="37"/>
      <c r="G31" s="38"/>
      <c r="H31" s="39"/>
      <c r="I31" s="40"/>
    </row>
    <row r="32" ht="15.75" customHeight="1">
      <c r="C32" s="35" t="s">
        <v>68</v>
      </c>
      <c r="D32" s="43"/>
      <c r="E32" s="43"/>
      <c r="F32" s="37"/>
      <c r="G32" s="38"/>
      <c r="H32" s="39"/>
      <c r="I32" s="40"/>
    </row>
    <row r="33" ht="15.75" customHeight="1">
      <c r="B33" s="45"/>
      <c r="C33" s="35" t="s">
        <v>69</v>
      </c>
      <c r="D33" s="43"/>
      <c r="E33" s="43"/>
      <c r="G33" s="45"/>
      <c r="H33" s="39"/>
      <c r="I33" s="40"/>
    </row>
    <row r="34" ht="15.75" customHeight="1">
      <c r="B34" s="45"/>
      <c r="C34" s="35" t="s">
        <v>70</v>
      </c>
      <c r="D34" s="43"/>
      <c r="E34" s="43"/>
      <c r="G34" s="45"/>
      <c r="H34" s="39"/>
      <c r="I34" s="40"/>
    </row>
    <row r="35" ht="15.75" customHeight="1">
      <c r="B35" s="46"/>
      <c r="C35" s="35" t="s">
        <v>71</v>
      </c>
      <c r="D35" s="43"/>
      <c r="E35" s="47"/>
      <c r="F35" s="47"/>
      <c r="G35" s="45"/>
      <c r="H35" s="39"/>
      <c r="I35" s="40"/>
    </row>
    <row r="36" ht="15.75" customHeight="1">
      <c r="B36" s="48"/>
      <c r="C36" s="35" t="s">
        <v>72</v>
      </c>
      <c r="D36" s="43"/>
      <c r="E36" s="43"/>
      <c r="G36" s="45"/>
      <c r="H36" s="39"/>
      <c r="I36" s="40"/>
    </row>
    <row r="37" ht="15.75" customHeight="1">
      <c r="B37" s="45"/>
      <c r="C37" s="35" t="s">
        <v>73</v>
      </c>
      <c r="D37" s="43"/>
      <c r="E37" s="43"/>
      <c r="G37" s="45"/>
      <c r="H37" s="39"/>
      <c r="I37" s="40"/>
    </row>
    <row r="38" ht="15.75" customHeight="1">
      <c r="C38" s="35" t="s">
        <v>74</v>
      </c>
      <c r="D38" s="43"/>
      <c r="E38" s="43"/>
      <c r="G38" s="45"/>
      <c r="H38" s="39"/>
      <c r="I38" s="47"/>
    </row>
    <row r="39" ht="15.75" customHeight="1">
      <c r="B39" s="48"/>
      <c r="C39" s="35" t="s">
        <v>75</v>
      </c>
      <c r="D39" s="43"/>
      <c r="E39" s="43"/>
      <c r="G39" s="45"/>
      <c r="H39" s="39"/>
      <c r="I39" s="40"/>
    </row>
    <row r="40" ht="15.75" customHeight="1">
      <c r="A40" s="49"/>
      <c r="B40" s="50"/>
      <c r="C40" s="35" t="s">
        <v>76</v>
      </c>
      <c r="D40" s="43"/>
      <c r="E40" s="43"/>
      <c r="G40" s="45"/>
      <c r="H40" s="39"/>
      <c r="I40" s="40"/>
    </row>
    <row r="41" ht="15.75" customHeight="1">
      <c r="C41" s="35" t="s">
        <v>63</v>
      </c>
      <c r="D41" s="47"/>
      <c r="E41" s="47"/>
      <c r="F41" s="47"/>
      <c r="G41" s="46"/>
      <c r="H41" s="39"/>
      <c r="I41" s="40"/>
    </row>
    <row r="42" ht="15.75" customHeight="1">
      <c r="D42" s="51">
        <f t="shared" ref="D42:E42" si="5">SUM(D29:D41)</f>
        <v>9941.87</v>
      </c>
      <c r="E42" s="51">
        <f t="shared" si="5"/>
        <v>0</v>
      </c>
      <c r="F42" s="51"/>
      <c r="G42" s="46"/>
      <c r="H42" s="39"/>
      <c r="I42" s="4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5" max="5" width="9.57"/>
    <col customWidth="1" min="8" max="8" width="16.43"/>
    <col customWidth="1" min="11" max="11" width="39.14"/>
    <col customWidth="1" min="14" max="14" width="8.43"/>
  </cols>
  <sheetData>
    <row r="1">
      <c r="A1" s="52">
        <v>44291.0</v>
      </c>
      <c r="B1" s="52">
        <v>44656.0</v>
      </c>
      <c r="C1" s="37" t="s">
        <v>77</v>
      </c>
      <c r="D1" s="37" t="s">
        <v>78</v>
      </c>
      <c r="E1" s="37" t="s">
        <v>79</v>
      </c>
      <c r="F1" s="38">
        <v>97986.54</v>
      </c>
      <c r="G1" s="53">
        <v>44315.0</v>
      </c>
      <c r="H1" s="53">
        <v>44316.0</v>
      </c>
      <c r="I1" s="37" t="s">
        <v>80</v>
      </c>
      <c r="J1" s="54">
        <v>4.30188101E8</v>
      </c>
      <c r="K1" s="37" t="s">
        <v>81</v>
      </c>
      <c r="L1" s="38">
        <v>-4400.0</v>
      </c>
      <c r="M1" s="38">
        <v>93586.54</v>
      </c>
      <c r="N1" s="37"/>
      <c r="O1" s="55" t="b">
        <v>1</v>
      </c>
      <c r="P1" s="38">
        <v>117555.55</v>
      </c>
      <c r="Q1" s="37"/>
      <c r="R1" s="37"/>
      <c r="S1" s="37"/>
      <c r="T1" s="37"/>
      <c r="U1" s="37"/>
      <c r="V1" s="37"/>
      <c r="W1" s="37"/>
      <c r="X1" s="37"/>
      <c r="Y1" s="37"/>
      <c r="Z1" s="37"/>
    </row>
    <row r="2">
      <c r="A2" s="52">
        <v>44291.0</v>
      </c>
      <c r="B2" s="52">
        <v>44656.0</v>
      </c>
      <c r="C2" s="37" t="s">
        <v>77</v>
      </c>
      <c r="D2" s="37" t="s">
        <v>78</v>
      </c>
      <c r="E2" s="37" t="s">
        <v>79</v>
      </c>
      <c r="F2" s="38">
        <v>97986.54</v>
      </c>
      <c r="G2" s="53">
        <v>44589.0</v>
      </c>
      <c r="H2" s="53">
        <v>44592.0</v>
      </c>
      <c r="I2" s="37" t="s">
        <v>80</v>
      </c>
      <c r="J2" s="54">
        <v>1.31036532E8</v>
      </c>
      <c r="K2" s="37" t="s">
        <v>82</v>
      </c>
      <c r="L2" s="38">
        <v>-1627.82</v>
      </c>
      <c r="M2" s="38">
        <v>117813.38</v>
      </c>
      <c r="N2" s="37"/>
      <c r="O2" s="55" t="b">
        <v>1</v>
      </c>
      <c r="P2" s="38">
        <v>117555.55</v>
      </c>
      <c r="Q2" s="37"/>
      <c r="R2" s="37"/>
      <c r="S2" s="37"/>
      <c r="T2" s="37"/>
      <c r="U2" s="37"/>
      <c r="V2" s="37"/>
      <c r="W2" s="37"/>
      <c r="X2" s="37"/>
      <c r="Y2" s="37"/>
      <c r="Z2" s="37"/>
    </row>
    <row r="3">
      <c r="A3" s="52">
        <v>44291.0</v>
      </c>
      <c r="B3" s="52">
        <v>44656.0</v>
      </c>
      <c r="C3" s="37" t="s">
        <v>77</v>
      </c>
      <c r="D3" s="37" t="s">
        <v>78</v>
      </c>
      <c r="E3" s="56" t="s">
        <v>79</v>
      </c>
      <c r="F3" s="38">
        <v>97986.54</v>
      </c>
      <c r="G3" s="52">
        <v>44354.0</v>
      </c>
      <c r="H3" s="52">
        <v>44355.0</v>
      </c>
      <c r="I3" s="37" t="s">
        <v>80</v>
      </c>
      <c r="J3" s="38">
        <v>6.08253441E8</v>
      </c>
      <c r="K3" s="37" t="s">
        <v>83</v>
      </c>
      <c r="L3" s="38">
        <v>-1226.63</v>
      </c>
      <c r="M3" s="38">
        <v>94692.13</v>
      </c>
      <c r="N3" s="37"/>
      <c r="O3" s="55" t="b">
        <v>1</v>
      </c>
      <c r="P3" s="38">
        <v>117555.55</v>
      </c>
      <c r="Q3" s="37"/>
      <c r="R3" s="37"/>
      <c r="S3" s="37"/>
      <c r="T3" s="37"/>
      <c r="U3" s="37"/>
      <c r="V3" s="37"/>
      <c r="W3" s="37"/>
      <c r="X3" s="37"/>
      <c r="Y3" s="37"/>
      <c r="Z3" s="37"/>
    </row>
    <row r="4">
      <c r="A4" s="52">
        <v>44291.0</v>
      </c>
      <c r="B4" s="52">
        <v>44656.0</v>
      </c>
      <c r="C4" s="37" t="s">
        <v>77</v>
      </c>
      <c r="D4" s="37" t="s">
        <v>78</v>
      </c>
      <c r="E4" s="37" t="s">
        <v>79</v>
      </c>
      <c r="F4" s="38">
        <v>97986.54</v>
      </c>
      <c r="G4" s="53">
        <v>44341.0</v>
      </c>
      <c r="H4" s="53">
        <v>44342.0</v>
      </c>
      <c r="I4" s="37" t="s">
        <v>80</v>
      </c>
      <c r="J4" s="54">
        <v>5.26232434E8</v>
      </c>
      <c r="K4" s="37" t="s">
        <v>84</v>
      </c>
      <c r="L4" s="38">
        <v>-896.77</v>
      </c>
      <c r="M4" s="38">
        <v>92689.77</v>
      </c>
      <c r="N4" s="37"/>
      <c r="O4" s="55" t="b">
        <v>1</v>
      </c>
      <c r="P4" s="38">
        <v>117555.55</v>
      </c>
      <c r="Q4" s="37"/>
      <c r="R4" s="37"/>
      <c r="S4" s="37"/>
      <c r="T4" s="37"/>
      <c r="U4" s="37"/>
      <c r="V4" s="37"/>
      <c r="W4" s="37"/>
      <c r="X4" s="37"/>
      <c r="Y4" s="37"/>
      <c r="Z4" s="37"/>
    </row>
    <row r="5">
      <c r="A5" s="52">
        <v>44291.0</v>
      </c>
      <c r="B5" s="52">
        <v>44656.0</v>
      </c>
      <c r="C5" s="37" t="s">
        <v>77</v>
      </c>
      <c r="D5" s="37" t="s">
        <v>78</v>
      </c>
      <c r="E5" s="37" t="s">
        <v>79</v>
      </c>
      <c r="F5" s="38">
        <v>97986.54</v>
      </c>
      <c r="G5" s="53">
        <v>44644.0</v>
      </c>
      <c r="H5" s="53">
        <v>44645.0</v>
      </c>
      <c r="I5" s="37" t="s">
        <v>80</v>
      </c>
      <c r="J5" s="54">
        <v>3.2513538E8</v>
      </c>
      <c r="K5" s="37" t="s">
        <v>85</v>
      </c>
      <c r="L5" s="38">
        <v>-257.83</v>
      </c>
      <c r="M5" s="38">
        <v>117555.55</v>
      </c>
      <c r="N5" s="37"/>
      <c r="O5" s="55" t="b">
        <v>1</v>
      </c>
      <c r="P5" s="38">
        <v>117555.55</v>
      </c>
      <c r="Q5" s="37"/>
      <c r="R5" s="37"/>
      <c r="S5" s="37"/>
      <c r="T5" s="37"/>
      <c r="U5" s="37"/>
      <c r="V5" s="37"/>
      <c r="W5" s="37"/>
      <c r="X5" s="37"/>
      <c r="Y5" s="37"/>
      <c r="Z5" s="37"/>
    </row>
    <row r="6">
      <c r="A6" s="52">
        <v>44291.0</v>
      </c>
      <c r="B6" s="52">
        <v>44656.0</v>
      </c>
      <c r="C6" s="37" t="s">
        <v>77</v>
      </c>
      <c r="D6" s="57" t="s">
        <v>78</v>
      </c>
      <c r="E6" s="58" t="s">
        <v>79</v>
      </c>
      <c r="F6" s="38">
        <v>97986.54</v>
      </c>
      <c r="G6" s="53">
        <v>44435.0</v>
      </c>
      <c r="H6" s="53">
        <v>44439.0</v>
      </c>
      <c r="I6" s="37" t="s">
        <v>80</v>
      </c>
      <c r="J6" s="38">
        <v>8.31396825E8</v>
      </c>
      <c r="K6" s="37" t="s">
        <v>86</v>
      </c>
      <c r="L6" s="38">
        <v>-175.0</v>
      </c>
      <c r="M6" s="38">
        <v>103321.2</v>
      </c>
      <c r="N6" s="37"/>
      <c r="O6" s="55" t="b">
        <v>1</v>
      </c>
      <c r="P6" s="38">
        <v>117555.55</v>
      </c>
      <c r="Q6" s="37"/>
      <c r="R6" s="37"/>
      <c r="S6" s="37"/>
      <c r="T6" s="37"/>
      <c r="U6" s="37"/>
      <c r="V6" s="37"/>
      <c r="W6" s="37"/>
      <c r="X6" s="37"/>
      <c r="Y6" s="37"/>
      <c r="Z6" s="37"/>
    </row>
    <row r="7">
      <c r="A7" s="52">
        <v>44291.0</v>
      </c>
      <c r="B7" s="52">
        <v>44656.0</v>
      </c>
      <c r="C7" s="37" t="s">
        <v>77</v>
      </c>
      <c r="D7" s="37" t="s">
        <v>78</v>
      </c>
      <c r="E7" s="56" t="s">
        <v>79</v>
      </c>
      <c r="F7" s="38">
        <v>97986.54</v>
      </c>
      <c r="G7" s="52">
        <v>44350.0</v>
      </c>
      <c r="H7" s="52">
        <v>44349.0</v>
      </c>
      <c r="I7" s="57" t="s">
        <v>87</v>
      </c>
      <c r="J7" s="57" t="s">
        <v>88</v>
      </c>
      <c r="K7" s="37" t="s">
        <v>89</v>
      </c>
      <c r="L7" s="38">
        <v>746.33</v>
      </c>
      <c r="M7" s="38">
        <v>93436.1</v>
      </c>
      <c r="N7" s="37"/>
      <c r="O7" s="55" t="b">
        <v>1</v>
      </c>
      <c r="P7" s="38">
        <v>117555.55</v>
      </c>
      <c r="Q7" s="37"/>
      <c r="R7" s="37"/>
      <c r="S7" s="37"/>
      <c r="T7" s="37"/>
      <c r="U7" s="37"/>
      <c r="V7" s="37"/>
      <c r="W7" s="37"/>
      <c r="X7" s="37"/>
      <c r="Y7" s="37"/>
      <c r="Z7" s="37"/>
    </row>
    <row r="8">
      <c r="A8" s="52">
        <v>44291.0</v>
      </c>
      <c r="B8" s="52">
        <v>44656.0</v>
      </c>
      <c r="C8" s="37" t="s">
        <v>77</v>
      </c>
      <c r="D8" s="37" t="s">
        <v>78</v>
      </c>
      <c r="E8" s="56" t="s">
        <v>79</v>
      </c>
      <c r="F8" s="38">
        <v>97986.54</v>
      </c>
      <c r="G8" s="52">
        <v>44350.0</v>
      </c>
      <c r="H8" s="52">
        <v>44349.0</v>
      </c>
      <c r="I8" s="57" t="s">
        <v>87</v>
      </c>
      <c r="J8" s="57" t="s">
        <v>90</v>
      </c>
      <c r="K8" s="37" t="s">
        <v>91</v>
      </c>
      <c r="L8" s="38">
        <v>1018.07</v>
      </c>
      <c r="M8" s="38">
        <v>94454.17</v>
      </c>
      <c r="N8" s="37"/>
      <c r="O8" s="55" t="b">
        <v>1</v>
      </c>
      <c r="P8" s="38">
        <v>117555.55</v>
      </c>
      <c r="Q8" s="37"/>
      <c r="R8" s="37"/>
      <c r="S8" s="37"/>
      <c r="T8" s="37"/>
      <c r="U8" s="37"/>
      <c r="V8" s="37"/>
      <c r="W8" s="37"/>
      <c r="X8" s="37"/>
      <c r="Y8" s="37"/>
      <c r="Z8" s="37"/>
    </row>
    <row r="9">
      <c r="A9" s="52">
        <v>44291.0</v>
      </c>
      <c r="B9" s="52">
        <v>44656.0</v>
      </c>
      <c r="C9" s="37" t="s">
        <v>77</v>
      </c>
      <c r="D9" s="37" t="s">
        <v>78</v>
      </c>
      <c r="E9" s="56" t="s">
        <v>79</v>
      </c>
      <c r="F9" s="38">
        <v>97986.54</v>
      </c>
      <c r="G9" s="52">
        <v>44350.0</v>
      </c>
      <c r="H9" s="52">
        <v>44349.0</v>
      </c>
      <c r="I9" s="37" t="s">
        <v>87</v>
      </c>
      <c r="J9" s="57" t="s">
        <v>92</v>
      </c>
      <c r="K9" s="37" t="s">
        <v>93</v>
      </c>
      <c r="L9" s="38">
        <v>1464.59</v>
      </c>
      <c r="M9" s="38">
        <v>95918.76</v>
      </c>
      <c r="N9" s="37"/>
      <c r="O9" s="55" t="b">
        <v>1</v>
      </c>
      <c r="P9" s="38">
        <v>117555.55</v>
      </c>
      <c r="Q9" s="37"/>
      <c r="R9" s="37"/>
      <c r="S9" s="37"/>
      <c r="T9" s="37"/>
      <c r="U9" s="37"/>
      <c r="V9" s="37"/>
      <c r="W9" s="37"/>
      <c r="X9" s="37"/>
      <c r="Y9" s="37"/>
      <c r="Z9" s="37"/>
    </row>
    <row r="10">
      <c r="A10" s="52">
        <v>44291.0</v>
      </c>
      <c r="B10" s="52">
        <v>44656.0</v>
      </c>
      <c r="C10" s="37" t="s">
        <v>77</v>
      </c>
      <c r="D10" s="57" t="s">
        <v>78</v>
      </c>
      <c r="E10" s="56" t="s">
        <v>79</v>
      </c>
      <c r="F10" s="38">
        <v>97986.54</v>
      </c>
      <c r="G10" s="52">
        <v>44417.0</v>
      </c>
      <c r="H10" s="52">
        <v>44414.0</v>
      </c>
      <c r="I10" s="37" t="s">
        <v>87</v>
      </c>
      <c r="J10" s="57" t="s">
        <v>94</v>
      </c>
      <c r="K10" s="37" t="s">
        <v>95</v>
      </c>
      <c r="L10" s="38">
        <v>8804.07</v>
      </c>
      <c r="M10" s="38">
        <v>103496.2</v>
      </c>
      <c r="N10" s="37"/>
      <c r="O10" s="55" t="b">
        <v>1</v>
      </c>
      <c r="P10" s="38">
        <v>117555.55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>
      <c r="A11" s="52">
        <v>44291.0</v>
      </c>
      <c r="B11" s="52">
        <v>44656.0</v>
      </c>
      <c r="C11" s="37" t="s">
        <v>77</v>
      </c>
      <c r="D11" s="57" t="s">
        <v>78</v>
      </c>
      <c r="E11" s="58" t="s">
        <v>79</v>
      </c>
      <c r="F11" s="38">
        <v>97986.54</v>
      </c>
      <c r="G11" s="52">
        <v>44501.0</v>
      </c>
      <c r="H11" s="52">
        <v>44497.0</v>
      </c>
      <c r="I11" s="37" t="s">
        <v>87</v>
      </c>
      <c r="J11" s="57" t="s">
        <v>96</v>
      </c>
      <c r="K11" s="37" t="s">
        <v>97</v>
      </c>
      <c r="L11" s="38">
        <v>16120.0</v>
      </c>
      <c r="M11" s="38">
        <v>119441.2</v>
      </c>
      <c r="N11" s="37"/>
      <c r="O11" s="55" t="b">
        <v>1</v>
      </c>
      <c r="P11" s="38">
        <v>117555.55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>
      <c r="A12" s="59" t="s">
        <v>98</v>
      </c>
      <c r="B12" s="59" t="s">
        <v>99</v>
      </c>
      <c r="C12" s="39" t="s">
        <v>100</v>
      </c>
      <c r="D12" s="39" t="s">
        <v>101</v>
      </c>
      <c r="E12" s="39" t="s">
        <v>102</v>
      </c>
      <c r="F12" s="60" t="s">
        <v>103</v>
      </c>
      <c r="G12" s="59" t="s">
        <v>104</v>
      </c>
      <c r="H12" s="59" t="s">
        <v>105</v>
      </c>
      <c r="I12" s="39" t="s">
        <v>106</v>
      </c>
      <c r="J12" s="39" t="s">
        <v>107</v>
      </c>
      <c r="K12" s="39" t="s">
        <v>108</v>
      </c>
      <c r="L12" s="60" t="s">
        <v>109</v>
      </c>
      <c r="M12" s="60" t="s">
        <v>110</v>
      </c>
      <c r="N12" s="39" t="s">
        <v>111</v>
      </c>
      <c r="O12" s="39" t="s">
        <v>112</v>
      </c>
      <c r="P12" s="60" t="s">
        <v>113</v>
      </c>
      <c r="Q12" s="39" t="s">
        <v>114</v>
      </c>
      <c r="R12" s="39"/>
      <c r="S12" s="39"/>
    </row>
    <row r="13">
      <c r="A13" s="45"/>
      <c r="B13" s="45"/>
      <c r="C13" s="39"/>
      <c r="D13" s="39"/>
      <c r="E13" s="39"/>
      <c r="F13" s="40"/>
      <c r="G13" s="45"/>
      <c r="H13" s="45"/>
      <c r="I13" s="39"/>
      <c r="J13" s="39"/>
      <c r="K13" s="39"/>
      <c r="L13" s="40"/>
      <c r="M13" s="40"/>
      <c r="N13" s="39"/>
      <c r="O13" s="61"/>
      <c r="P13" s="40"/>
      <c r="Q13" s="39"/>
      <c r="R13" s="39"/>
      <c r="S13" s="39"/>
    </row>
    <row r="14">
      <c r="A14" s="45"/>
      <c r="B14" s="45"/>
      <c r="C14" s="39"/>
      <c r="D14" s="39"/>
      <c r="E14" s="39"/>
      <c r="F14" s="40"/>
      <c r="G14" s="45"/>
      <c r="H14" s="45"/>
      <c r="I14" s="39"/>
      <c r="J14" s="39"/>
      <c r="K14" s="39"/>
      <c r="L14" s="40"/>
      <c r="M14" s="40"/>
      <c r="N14" s="39"/>
      <c r="O14" s="61"/>
      <c r="P14" s="40"/>
      <c r="Q14" s="39"/>
      <c r="R14" s="39"/>
      <c r="S14" s="39"/>
    </row>
    <row r="15">
      <c r="A15" s="45"/>
      <c r="B15" s="45"/>
      <c r="C15" s="39"/>
      <c r="D15" s="39"/>
      <c r="E15" s="39"/>
      <c r="F15" s="40"/>
      <c r="G15" s="45"/>
      <c r="H15" s="46"/>
      <c r="I15" s="39"/>
      <c r="J15" s="39"/>
      <c r="K15" s="39"/>
      <c r="L15" s="47"/>
      <c r="M15" s="40"/>
      <c r="N15" s="39"/>
      <c r="O15" s="61"/>
      <c r="P15" s="40"/>
      <c r="Q15" s="39"/>
      <c r="R15" s="39"/>
      <c r="S15" s="39"/>
    </row>
    <row r="16">
      <c r="A16" s="45"/>
      <c r="B16" s="45"/>
      <c r="C16" s="39"/>
      <c r="D16" s="39"/>
      <c r="E16" s="39"/>
      <c r="F16" s="40"/>
      <c r="G16" s="45"/>
      <c r="H16" s="46"/>
      <c r="I16" s="39"/>
      <c r="J16" s="39"/>
      <c r="K16" s="39"/>
      <c r="L16" s="40"/>
      <c r="M16" s="40"/>
      <c r="N16" s="39"/>
      <c r="O16" s="61"/>
      <c r="P16" s="40"/>
      <c r="Q16" s="39"/>
      <c r="R16" s="39"/>
      <c r="S16" s="39"/>
    </row>
    <row r="17">
      <c r="A17" s="45"/>
      <c r="B17" s="45"/>
      <c r="C17" s="39"/>
      <c r="D17" s="39"/>
      <c r="E17" s="39"/>
      <c r="F17" s="40"/>
      <c r="G17" s="45"/>
      <c r="H17" s="46"/>
      <c r="I17" s="39"/>
      <c r="J17" s="39"/>
      <c r="K17" s="39"/>
      <c r="L17" s="40"/>
      <c r="M17" s="40"/>
      <c r="N17" s="39"/>
      <c r="O17" s="61"/>
      <c r="P17" s="40"/>
      <c r="Q17" s="39"/>
      <c r="R17" s="39"/>
      <c r="S17" s="39"/>
    </row>
    <row r="18">
      <c r="A18" s="45"/>
      <c r="B18" s="45"/>
      <c r="C18" s="39"/>
      <c r="D18" s="39"/>
      <c r="E18" s="39"/>
      <c r="F18" s="40"/>
      <c r="G18" s="45"/>
      <c r="H18" s="45"/>
      <c r="I18" s="39"/>
      <c r="J18" s="39"/>
      <c r="K18" s="39"/>
      <c r="L18" s="40"/>
      <c r="M18" s="40"/>
      <c r="N18" s="39"/>
      <c r="O18" s="61"/>
      <c r="P18" s="40"/>
      <c r="Q18" s="39"/>
      <c r="R18" s="39"/>
      <c r="S18" s="39"/>
    </row>
    <row r="19">
      <c r="A19" s="45"/>
      <c r="B19" s="45"/>
      <c r="C19" s="39"/>
      <c r="D19" s="39"/>
      <c r="E19" s="39"/>
      <c r="F19" s="40"/>
      <c r="G19" s="45"/>
      <c r="H19" s="45"/>
      <c r="I19" s="39"/>
      <c r="J19" s="39"/>
      <c r="K19" s="39"/>
      <c r="L19" s="47"/>
      <c r="M19" s="40"/>
      <c r="N19" s="39"/>
      <c r="O19" s="61"/>
      <c r="P19" s="40"/>
      <c r="Q19" s="39"/>
      <c r="R19" s="39"/>
      <c r="S19" s="39"/>
    </row>
    <row r="20">
      <c r="A20" s="45"/>
      <c r="B20" s="45"/>
      <c r="C20" s="39"/>
      <c r="D20" s="39"/>
      <c r="E20" s="39"/>
      <c r="F20" s="40"/>
      <c r="G20" s="45"/>
      <c r="H20" s="45"/>
      <c r="I20" s="39"/>
      <c r="J20" s="39"/>
      <c r="K20" s="39"/>
      <c r="L20" s="47"/>
      <c r="M20" s="40"/>
      <c r="N20" s="39"/>
      <c r="O20" s="61"/>
      <c r="P20" s="40"/>
      <c r="Q20" s="39"/>
      <c r="R20" s="39"/>
      <c r="S20" s="39"/>
    </row>
    <row r="21" ht="15.75" customHeight="1">
      <c r="A21" s="45"/>
      <c r="B21" s="45"/>
      <c r="C21" s="39"/>
      <c r="D21" s="39"/>
      <c r="E21" s="39"/>
      <c r="F21" s="40"/>
      <c r="G21" s="45"/>
      <c r="H21" s="45"/>
      <c r="I21" s="39"/>
      <c r="J21" s="39"/>
      <c r="K21" s="39"/>
      <c r="L21" s="47"/>
      <c r="M21" s="40"/>
      <c r="N21" s="39"/>
      <c r="O21" s="61"/>
      <c r="P21" s="40"/>
      <c r="Q21" s="39"/>
      <c r="R21" s="39"/>
      <c r="S21" s="39"/>
    </row>
    <row r="22" ht="15.75" customHeight="1">
      <c r="A22" s="45"/>
      <c r="B22" s="45"/>
      <c r="C22" s="39"/>
      <c r="D22" s="39"/>
      <c r="E22" s="39"/>
      <c r="F22" s="40"/>
      <c r="G22" s="45"/>
      <c r="H22" s="45"/>
      <c r="I22" s="39"/>
      <c r="J22" s="39"/>
      <c r="K22" s="39"/>
      <c r="L22" s="47"/>
      <c r="M22" s="40"/>
      <c r="N22" s="39"/>
      <c r="O22" s="61"/>
      <c r="P22" s="40"/>
      <c r="Q22" s="39"/>
      <c r="R22" s="39"/>
      <c r="S22" s="39"/>
    </row>
    <row r="23" ht="15.75" customHeight="1">
      <c r="A23" s="45"/>
      <c r="B23" s="45"/>
      <c r="C23" s="39"/>
      <c r="D23" s="39"/>
      <c r="E23" s="39"/>
      <c r="F23" s="40"/>
      <c r="G23" s="45"/>
      <c r="H23" s="45"/>
      <c r="I23" s="39"/>
      <c r="J23" s="39"/>
      <c r="K23" s="39"/>
      <c r="L23" s="40"/>
      <c r="M23" s="40"/>
      <c r="N23" s="39"/>
      <c r="O23" s="61"/>
      <c r="P23" s="40"/>
      <c r="Q23" s="39"/>
      <c r="R23" s="39"/>
      <c r="S23" s="39"/>
    </row>
    <row r="24" ht="15.75" customHeight="1">
      <c r="A24" s="45"/>
      <c r="B24" s="45"/>
      <c r="C24" s="39"/>
      <c r="D24" s="39"/>
      <c r="E24" s="39"/>
      <c r="F24" s="40"/>
      <c r="G24" s="45"/>
      <c r="H24" s="45"/>
      <c r="I24" s="39"/>
      <c r="J24" s="39"/>
      <c r="K24" s="39"/>
      <c r="L24" s="40"/>
      <c r="M24" s="40"/>
      <c r="N24" s="39"/>
      <c r="O24" s="61"/>
      <c r="P24" s="40"/>
      <c r="Q24" s="39"/>
      <c r="R24" s="39"/>
      <c r="S24" s="3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