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Clients Pension Practitioner\W\Woods Building Supplies Pension Scheme\Inbound\"/>
    </mc:Choice>
  </mc:AlternateContent>
  <bookViews>
    <workbookView xWindow="0" yWindow="0" windowWidth="25200" windowHeight="119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5" i="1" l="1"/>
  <c r="C16" i="1" l="1"/>
  <c r="C12" i="1" l="1"/>
  <c r="B7" i="1" l="1"/>
  <c r="B9" i="1"/>
  <c r="C9" i="1" s="1"/>
  <c r="B17" i="1" l="1"/>
  <c r="B22" i="1"/>
  <c r="B28" i="1"/>
  <c r="B8" i="1" s="1"/>
  <c r="B31" i="1" l="1"/>
  <c r="C7" i="1"/>
  <c r="C18" i="1" s="1"/>
  <c r="B25" i="1"/>
  <c r="B18" i="1" l="1"/>
  <c r="D18" i="1" l="1"/>
  <c r="D20" i="1" s="1"/>
</calcChain>
</file>

<file path=xl/sharedStrings.xml><?xml version="1.0" encoding="utf-8"?>
<sst xmlns="http://schemas.openxmlformats.org/spreadsheetml/2006/main" count="31" uniqueCount="29">
  <si>
    <t>Scheme Assets</t>
  </si>
  <si>
    <t>Share of Dudley mortgage</t>
  </si>
  <si>
    <t>Share of Sheerness mortgage</t>
  </si>
  <si>
    <t>borrowings</t>
  </si>
  <si>
    <t>50% max borrowing</t>
  </si>
  <si>
    <t>Available</t>
  </si>
  <si>
    <t>Scheme Value</t>
  </si>
  <si>
    <t>Pension share</t>
  </si>
  <si>
    <t>sheerness property</t>
  </si>
  <si>
    <t>sheerness mortgage</t>
  </si>
  <si>
    <t>Cash B/F</t>
  </si>
  <si>
    <t>96.6% of Dudley property</t>
  </si>
  <si>
    <t>96.6% of Sheerness property</t>
  </si>
  <si>
    <t>Calypso Building</t>
  </si>
  <si>
    <t>Scarborough bakery</t>
  </si>
  <si>
    <t>Pension 96.6%</t>
  </si>
  <si>
    <t>Dudley property</t>
  </si>
  <si>
    <t>Dudley mortgage share</t>
  </si>
  <si>
    <t>HSBC Mortgage</t>
  </si>
  <si>
    <t>Loan 2</t>
  </si>
  <si>
    <t>Workington 3+4</t>
  </si>
  <si>
    <t>Mortgage</t>
  </si>
  <si>
    <t>Proposed loan</t>
  </si>
  <si>
    <t>surplus available</t>
  </si>
  <si>
    <t>Loan 4</t>
  </si>
  <si>
    <t>Dudley Mortgage 20.03.17</t>
  </si>
  <si>
    <t>Sheerness Mortgage 20.03.17</t>
  </si>
  <si>
    <t>Leave in bank</t>
  </si>
  <si>
    <t xml:space="preserve">Refund Owed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</si>
</sst>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&quot;£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4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44" fontId="0" fillId="0" borderId="0" xfId="0" applyNumberFormat="1" applyBorder="1" applyAlignment="1">
      <alignment horizontal="right"/>
    </xf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4" sqref="A4"/>
    </sheetView>
  </sheetViews>
  <sheetFormatPr defaultRowHeight="15" x14ac:dyDescent="0.25"/>
  <cols>
    <col min="1" max="1" width="26.42578125" customWidth="1"/>
    <col min="2" max="2" width="15.7109375" style="2" customWidth="1"/>
    <col min="3" max="3" width="13.85546875" style="3" customWidth="1"/>
    <col min="4" max="4" width="12.7109375" style="7" customWidth="1"/>
    <col min="5" max="5" width="12.28515625" style="10" customWidth="1"/>
    <col min="8" max="8" width="9.140625" customWidth="1"/>
  </cols>
  <sheetData>
    <row r="1" spans="1:5" x14ac:dyDescent="0.25">
      <c r="A1" t="s">
        <v>0</v>
      </c>
      <c r="C1" s="3" t="s">
        <v>3</v>
      </c>
      <c r="D1" s="7" t="s">
        <v>5</v>
      </c>
    </row>
    <row r="2" spans="1:5" s="1" customFormat="1" x14ac:dyDescent="0.25">
      <c r="A2" s="1" t="s">
        <v>10</v>
      </c>
      <c r="B2" s="2">
        <v>395186.93</v>
      </c>
      <c r="C2" s="3"/>
      <c r="D2" s="7"/>
      <c r="E2" s="10"/>
    </row>
    <row r="3" spans="1:5" s="1" customFormat="1" x14ac:dyDescent="0.25">
      <c r="A3" s="1" t="s">
        <v>28</v>
      </c>
      <c r="B3" s="2">
        <v>9071.06</v>
      </c>
      <c r="C3" s="3"/>
      <c r="D3" s="7"/>
      <c r="E3" s="10"/>
    </row>
    <row r="4" spans="1:5" s="1" customFormat="1" x14ac:dyDescent="0.25">
      <c r="A4" s="1" t="s">
        <v>27</v>
      </c>
      <c r="B4" s="2">
        <v>-7900</v>
      </c>
      <c r="C4" s="3"/>
      <c r="D4" s="7"/>
      <c r="E4" s="10"/>
    </row>
    <row r="5" spans="1:5" s="1" customFormat="1" x14ac:dyDescent="0.25">
      <c r="B5" s="12">
        <f>SUM(B2:B4)</f>
        <v>396357.99</v>
      </c>
      <c r="E5" s="10"/>
    </row>
    <row r="6" spans="1:5" x14ac:dyDescent="0.25">
      <c r="A6" s="1" t="s">
        <v>11</v>
      </c>
      <c r="B6" s="2">
        <v>782460</v>
      </c>
    </row>
    <row r="7" spans="1:5" x14ac:dyDescent="0.25">
      <c r="A7" t="s">
        <v>1</v>
      </c>
      <c r="B7" s="2">
        <f>-C24</f>
        <v>-203302.2</v>
      </c>
      <c r="C7" s="4">
        <f>-C24</f>
        <v>-203302.2</v>
      </c>
    </row>
    <row r="8" spans="1:5" x14ac:dyDescent="0.25">
      <c r="A8" s="1" t="s">
        <v>12</v>
      </c>
      <c r="B8" s="2">
        <f>B28</f>
        <v>869400</v>
      </c>
    </row>
    <row r="9" spans="1:5" x14ac:dyDescent="0.25">
      <c r="A9" t="s">
        <v>2</v>
      </c>
      <c r="B9" s="11">
        <f>-C30</f>
        <v>-144028.95000000001</v>
      </c>
      <c r="C9" s="3">
        <f>B9</f>
        <v>-144028.95000000001</v>
      </c>
    </row>
    <row r="10" spans="1:5" x14ac:dyDescent="0.25">
      <c r="A10" t="s">
        <v>13</v>
      </c>
      <c r="B10" s="2">
        <v>220000</v>
      </c>
    </row>
    <row r="11" spans="1:5" s="1" customFormat="1" x14ac:dyDescent="0.25">
      <c r="A11" s="1" t="s">
        <v>14</v>
      </c>
      <c r="B11" s="2">
        <v>300000</v>
      </c>
      <c r="C11" s="3"/>
      <c r="D11" s="7"/>
      <c r="E11" s="10"/>
    </row>
    <row r="12" spans="1:5" s="1" customFormat="1" x14ac:dyDescent="0.25">
      <c r="A12" s="1" t="s">
        <v>18</v>
      </c>
      <c r="B12" s="2">
        <v>-240000</v>
      </c>
      <c r="C12" s="3">
        <f>B12</f>
        <v>-240000</v>
      </c>
      <c r="D12" s="7"/>
      <c r="E12" s="10"/>
    </row>
    <row r="13" spans="1:5" s="1" customFormat="1" x14ac:dyDescent="0.25">
      <c r="A13" s="1" t="s">
        <v>19</v>
      </c>
      <c r="B13" s="2">
        <v>171424.18</v>
      </c>
      <c r="C13" s="3"/>
      <c r="D13" s="7"/>
      <c r="E13" s="10"/>
    </row>
    <row r="14" spans="1:5" s="1" customFormat="1" x14ac:dyDescent="0.25">
      <c r="A14" s="1" t="s">
        <v>24</v>
      </c>
      <c r="B14" s="2">
        <v>546299.81999999995</v>
      </c>
      <c r="C14" s="3"/>
      <c r="D14" s="7"/>
      <c r="E14" s="10"/>
    </row>
    <row r="15" spans="1:5" s="1" customFormat="1" x14ac:dyDescent="0.25">
      <c r="A15" s="1" t="s">
        <v>20</v>
      </c>
      <c r="B15" s="2">
        <v>950000</v>
      </c>
      <c r="C15" s="3"/>
      <c r="D15" s="7"/>
      <c r="E15" s="10"/>
    </row>
    <row r="16" spans="1:5" s="1" customFormat="1" x14ac:dyDescent="0.25">
      <c r="A16" s="1" t="s">
        <v>21</v>
      </c>
      <c r="B16" s="2">
        <v>-559913.65</v>
      </c>
      <c r="C16" s="3">
        <f>B16</f>
        <v>-559913.65</v>
      </c>
      <c r="D16" s="7"/>
      <c r="E16" s="10"/>
    </row>
    <row r="17" spans="1:5" s="1" customFormat="1" x14ac:dyDescent="0.25">
      <c r="A17" t="s">
        <v>6</v>
      </c>
      <c r="B17" s="2">
        <f>SUM(B5:B16)</f>
        <v>3088697.19</v>
      </c>
      <c r="C17" s="3"/>
      <c r="D17" s="7"/>
      <c r="E17" s="10"/>
    </row>
    <row r="18" spans="1:5" x14ac:dyDescent="0.25">
      <c r="A18" t="s">
        <v>4</v>
      </c>
      <c r="B18" s="2">
        <f>B17/2</f>
        <v>1544348.595</v>
      </c>
      <c r="C18" s="3">
        <f>SUM(C7:C17)</f>
        <v>-1147244.8</v>
      </c>
      <c r="D18" s="7">
        <f>SUM(B18:C18)</f>
        <v>397103.79499999993</v>
      </c>
    </row>
    <row r="19" spans="1:5" s="1" customFormat="1" x14ac:dyDescent="0.25">
      <c r="A19" s="1" t="s">
        <v>22</v>
      </c>
      <c r="B19" s="2"/>
      <c r="C19" s="3"/>
      <c r="D19" s="8"/>
      <c r="E19" s="10"/>
    </row>
    <row r="20" spans="1:5" s="1" customFormat="1" x14ac:dyDescent="0.25">
      <c r="A20" s="1" t="s">
        <v>23</v>
      </c>
      <c r="B20" s="2"/>
      <c r="C20" s="3"/>
      <c r="D20" s="7">
        <f>SUM(D18:D19)</f>
        <v>397103.79499999993</v>
      </c>
      <c r="E20" s="10"/>
    </row>
    <row r="21" spans="1:5" s="1" customFormat="1" x14ac:dyDescent="0.25">
      <c r="A21" s="1" t="s">
        <v>16</v>
      </c>
      <c r="B21" s="2">
        <v>810000</v>
      </c>
      <c r="C21" s="3"/>
      <c r="D21" s="7"/>
      <c r="E21" s="10"/>
    </row>
    <row r="22" spans="1:5" s="1" customFormat="1" x14ac:dyDescent="0.25">
      <c r="A22" s="1" t="s">
        <v>15</v>
      </c>
      <c r="B22" s="2">
        <f>B21*0.966</f>
        <v>782460</v>
      </c>
      <c r="C22" s="3"/>
      <c r="D22" s="7"/>
      <c r="E22" s="10"/>
    </row>
    <row r="23" spans="1:5" x14ac:dyDescent="0.25">
      <c r="A23" s="1" t="s">
        <v>25</v>
      </c>
      <c r="C23" s="1">
        <v>470495.55000000034</v>
      </c>
    </row>
    <row r="24" spans="1:5" x14ac:dyDescent="0.25">
      <c r="A24" s="1" t="s">
        <v>7</v>
      </c>
      <c r="C24" s="4">
        <v>203302.2</v>
      </c>
    </row>
    <row r="25" spans="1:5" s="1" customFormat="1" x14ac:dyDescent="0.25">
      <c r="A25" s="1" t="s">
        <v>17</v>
      </c>
      <c r="B25" s="2">
        <f>-C24</f>
        <v>-203302.2</v>
      </c>
      <c r="C25" s="4"/>
      <c r="D25" s="7"/>
      <c r="E25" s="10"/>
    </row>
    <row r="27" spans="1:5" x14ac:dyDescent="0.25">
      <c r="A27" s="1" t="s">
        <v>8</v>
      </c>
      <c r="B27" s="2">
        <v>900000</v>
      </c>
      <c r="C27" s="5"/>
      <c r="D27" s="9"/>
    </row>
    <row r="28" spans="1:5" s="1" customFormat="1" x14ac:dyDescent="0.25">
      <c r="A28" s="1" t="s">
        <v>15</v>
      </c>
      <c r="B28" s="2">
        <f>B27*0.966</f>
        <v>869400</v>
      </c>
      <c r="C28" s="6"/>
      <c r="D28" s="7"/>
      <c r="E28" s="10"/>
    </row>
    <row r="29" spans="1:5" x14ac:dyDescent="0.25">
      <c r="A29" s="1" t="s">
        <v>26</v>
      </c>
      <c r="C29" s="1">
        <v>359689.03</v>
      </c>
    </row>
    <row r="30" spans="1:5" s="1" customFormat="1" x14ac:dyDescent="0.25">
      <c r="A30" s="1" t="s">
        <v>7</v>
      </c>
      <c r="B30" s="2"/>
      <c r="C30" s="4">
        <v>144028.95000000001</v>
      </c>
      <c r="D30" s="7"/>
      <c r="E30" s="10"/>
    </row>
    <row r="31" spans="1:5" x14ac:dyDescent="0.25">
      <c r="A31" s="1" t="s">
        <v>9</v>
      </c>
      <c r="B31" s="2">
        <f>-C30</f>
        <v>-144028.95000000001</v>
      </c>
    </row>
    <row r="32" spans="1:5" s="1" customFormat="1" x14ac:dyDescent="0.25">
      <c r="B32" s="2"/>
      <c r="C32" s="3"/>
      <c r="D32" s="7"/>
      <c r="E32" s="10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</sheetData>
  <printOptions gridLines="1"/>
  <pageMargins left="0.51181102362204722" right="0.31496062992125984" top="0.94488188976377963" bottom="0.74803149606299213" header="0.31496062992125984" footer="0.31496062992125984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Stacy</cp:lastModifiedBy>
  <cp:lastPrinted>2017-05-30T08:57:20Z</cp:lastPrinted>
  <dcterms:created xsi:type="dcterms:W3CDTF">2011-03-02T16:59:05Z</dcterms:created>
  <dcterms:modified xsi:type="dcterms:W3CDTF">2017-05-30T08:57:47Z</dcterms:modified>
</cp:coreProperties>
</file>