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wb-fs1\pj\peter.judson\Documents\SSAS june 2013\2022\"/>
    </mc:Choice>
  </mc:AlternateContent>
  <xr:revisionPtr revIDLastSave="0" documentId="13_ncr:1_{B2C178B8-16CA-4D40-AB78-24DD57CFB2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" l="1"/>
  <c r="B6" i="1"/>
  <c r="C9" i="1"/>
  <c r="C8" i="1"/>
  <c r="B24" i="1" l="1"/>
  <c r="B25" i="1" l="1"/>
  <c r="D13" i="1" l="1"/>
  <c r="D11" i="1"/>
  <c r="D9" i="1"/>
  <c r="D8" i="1"/>
  <c r="D20" i="1"/>
  <c r="D17" i="1" l="1"/>
  <c r="D18" i="1"/>
  <c r="D19" i="1"/>
  <c r="B29" i="1"/>
  <c r="D28" i="1" l="1"/>
  <c r="B30" i="1" s="1"/>
  <c r="B32" i="1" s="1"/>
</calcChain>
</file>

<file path=xl/sharedStrings.xml><?xml version="1.0" encoding="utf-8"?>
<sst xmlns="http://schemas.openxmlformats.org/spreadsheetml/2006/main" count="28" uniqueCount="27">
  <si>
    <t>Scheme Assets</t>
  </si>
  <si>
    <t>Share of Sheerness mortgage</t>
  </si>
  <si>
    <t>borrowings</t>
  </si>
  <si>
    <t>Scheme Value</t>
  </si>
  <si>
    <t>96.6% of Sheerness property</t>
  </si>
  <si>
    <t>Scarborough bakery</t>
  </si>
  <si>
    <t>Workington 3+4</t>
  </si>
  <si>
    <t>Interest accrued</t>
  </si>
  <si>
    <t>Current loans total</t>
  </si>
  <si>
    <t>Loan 8</t>
  </si>
  <si>
    <t>Loan 9</t>
  </si>
  <si>
    <t>Loan 10</t>
  </si>
  <si>
    <t>Workington Mortgage</t>
  </si>
  <si>
    <t>Sheerness Mortgage</t>
  </si>
  <si>
    <t>net value</t>
  </si>
  <si>
    <t>Loan available</t>
  </si>
  <si>
    <t>Loan 11</t>
  </si>
  <si>
    <t>Scarborough Mortgage</t>
  </si>
  <si>
    <t>Calypso Mortgage</t>
  </si>
  <si>
    <t>Description</t>
  </si>
  <si>
    <t>Date</t>
  </si>
  <si>
    <t>Loans after payments 23.12.22</t>
  </si>
  <si>
    <t>Unit 2B</t>
  </si>
  <si>
    <t>After re-mortgaging</t>
  </si>
  <si>
    <t>25.01.2023</t>
  </si>
  <si>
    <t>From FTC</t>
  </si>
  <si>
    <t>Total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</si>
</sst>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4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0" fontId="0" fillId="2" borderId="0" xfId="0" applyFill="1"/>
    <xf numFmtId="2" fontId="0" fillId="0" borderId="0" xfId="0" applyNumberFormat="1"/>
    <xf numFmtId="9" fontId="0" fillId="2" borderId="0" xfId="0" applyNumberFormat="1" applyFill="1"/>
    <xf numFmtId="44" fontId="0" fillId="0" borderId="0" xfId="0" applyNumberFormat="1"/>
    <xf numFmtId="164" fontId="0" fillId="2" borderId="0" xfId="0" applyNumberFormat="1" applyFill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 applyFon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I29" sqref="I29"/>
    </sheetView>
  </sheetViews>
  <sheetFormatPr defaultRowHeight="15" x14ac:dyDescent="0.25"/>
  <cols>
    <col min="1" max="1" width="27.5703125" style="5" customWidth="1"/>
    <col min="2" max="2" width="14.28515625" style="4" customWidth="1"/>
    <col min="3" max="3" width="14" style="2" customWidth="1"/>
    <col min="4" max="4" width="14.42578125" style="3" customWidth="1"/>
    <col min="5" max="5" width="13.28515625" customWidth="1"/>
    <col min="6" max="8" width="11.7109375" customWidth="1"/>
  </cols>
  <sheetData>
    <row r="1" spans="1:9" s="1" customFormat="1" x14ac:dyDescent="0.25">
      <c r="A1" s="1" t="s">
        <v>19</v>
      </c>
      <c r="B1" s="20" t="s">
        <v>23</v>
      </c>
      <c r="C1" s="20"/>
      <c r="D1" s="20"/>
    </row>
    <row r="2" spans="1:9" s="1" customFormat="1" x14ac:dyDescent="0.25">
      <c r="A2" s="1" t="s">
        <v>20</v>
      </c>
      <c r="B2" s="4" t="s">
        <v>24</v>
      </c>
      <c r="C2" s="2"/>
      <c r="D2" s="3"/>
    </row>
    <row r="3" spans="1:9" x14ac:dyDescent="0.25">
      <c r="A3" s="1" t="s">
        <v>0</v>
      </c>
      <c r="C3" s="3" t="s">
        <v>2</v>
      </c>
      <c r="D3" s="3" t="s">
        <v>14</v>
      </c>
      <c r="E3" s="1"/>
    </row>
    <row r="4" spans="1:9" s="1" customFormat="1" x14ac:dyDescent="0.25">
      <c r="A4" s="13" t="s">
        <v>24</v>
      </c>
      <c r="B4" s="17">
        <v>47436.46</v>
      </c>
      <c r="C4" s="3"/>
      <c r="D4" s="3"/>
    </row>
    <row r="5" spans="1:9" s="1" customFormat="1" x14ac:dyDescent="0.25">
      <c r="A5" s="18" t="s">
        <v>25</v>
      </c>
      <c r="B5" s="17">
        <v>1240000</v>
      </c>
      <c r="C5" s="3"/>
      <c r="D5" s="3"/>
    </row>
    <row r="6" spans="1:9" s="1" customFormat="1" x14ac:dyDescent="0.25">
      <c r="A6" s="19" t="s">
        <v>26</v>
      </c>
      <c r="B6" s="15">
        <f>SUM(B4:B5)</f>
        <v>1287436.46</v>
      </c>
      <c r="C6" s="3"/>
      <c r="D6" s="3"/>
    </row>
    <row r="7" spans="1:9" s="1" customFormat="1" x14ac:dyDescent="0.25">
      <c r="A7" s="19"/>
      <c r="B7" s="4"/>
      <c r="C7" s="2"/>
      <c r="D7" s="2"/>
    </row>
    <row r="8" spans="1:9" s="1" customFormat="1" x14ac:dyDescent="0.25">
      <c r="A8" s="5" t="s">
        <v>6</v>
      </c>
      <c r="B8" s="4">
        <v>1125000</v>
      </c>
      <c r="C8" s="16">
        <f>B22</f>
        <v>-592451</v>
      </c>
      <c r="D8" s="3">
        <f>SUM(B8:C8)</f>
        <v>532549</v>
      </c>
    </row>
    <row r="9" spans="1:9" s="1" customFormat="1" x14ac:dyDescent="0.25">
      <c r="A9" s="5" t="s">
        <v>22</v>
      </c>
      <c r="B9" s="4">
        <v>575000</v>
      </c>
      <c r="C9" s="16">
        <f>B23</f>
        <v>-302809</v>
      </c>
      <c r="D9" s="3">
        <f>SUM(B9:C9)</f>
        <v>272191</v>
      </c>
    </row>
    <row r="10" spans="1:9" s="1" customFormat="1" x14ac:dyDescent="0.25">
      <c r="A10" s="5"/>
      <c r="B10" s="14"/>
      <c r="C10" s="2"/>
      <c r="D10" s="3"/>
    </row>
    <row r="11" spans="1:9" s="1" customFormat="1" x14ac:dyDescent="0.25">
      <c r="A11" s="5" t="s">
        <v>5</v>
      </c>
      <c r="B11" s="4">
        <v>750000</v>
      </c>
      <c r="C11" s="2">
        <v>-394740</v>
      </c>
      <c r="D11" s="3">
        <f>SUM(B11:C11)</f>
        <v>355260</v>
      </c>
    </row>
    <row r="12" spans="1:9" s="1" customFormat="1" x14ac:dyDescent="0.25">
      <c r="A12" s="5"/>
      <c r="B12" s="12"/>
      <c r="C12" s="2"/>
      <c r="D12" s="3"/>
    </row>
    <row r="13" spans="1:9" x14ac:dyDescent="0.25">
      <c r="A13" s="5" t="s">
        <v>4</v>
      </c>
      <c r="B13" s="4">
        <v>1932000</v>
      </c>
      <c r="D13" s="3">
        <f>SUM(B13:C13)</f>
        <v>1932000</v>
      </c>
      <c r="E13" s="1"/>
      <c r="F13" s="1"/>
      <c r="G13" s="1"/>
      <c r="H13" s="1"/>
      <c r="I13" s="1"/>
    </row>
    <row r="14" spans="1:9" x14ac:dyDescent="0.25">
      <c r="A14" s="5" t="s">
        <v>1</v>
      </c>
      <c r="C14" s="2">
        <v>-108971.22</v>
      </c>
      <c r="D14" s="2"/>
      <c r="E14" s="1"/>
      <c r="F14" s="1"/>
      <c r="G14" s="1"/>
      <c r="H14" s="1"/>
      <c r="I14" s="1"/>
    </row>
    <row r="15" spans="1:9" s="1" customFormat="1" x14ac:dyDescent="0.25">
      <c r="A15" s="5"/>
      <c r="B15" s="4"/>
      <c r="C15" s="11"/>
      <c r="D15" s="2"/>
    </row>
    <row r="16" spans="1:9" s="1" customFormat="1" x14ac:dyDescent="0.25">
      <c r="A16" s="5" t="s">
        <v>21</v>
      </c>
      <c r="B16" s="4"/>
      <c r="C16" s="2"/>
      <c r="D16" s="2"/>
      <c r="F16" s="6"/>
    </row>
    <row r="17" spans="1:6" s="1" customFormat="1" x14ac:dyDescent="0.25">
      <c r="A17" s="5" t="s">
        <v>9</v>
      </c>
      <c r="B17" s="4">
        <v>142518.29999999999</v>
      </c>
      <c r="C17" s="2"/>
      <c r="D17" s="2">
        <f t="shared" ref="D17:D20" si="0">B17</f>
        <v>142518.29999999999</v>
      </c>
      <c r="F17" s="6"/>
    </row>
    <row r="18" spans="1:6" s="1" customFormat="1" x14ac:dyDescent="0.25">
      <c r="A18" s="5" t="s">
        <v>10</v>
      </c>
      <c r="B18" s="4">
        <v>274009.49699999997</v>
      </c>
      <c r="C18" s="2"/>
      <c r="D18" s="2">
        <f t="shared" si="0"/>
        <v>274009.49699999997</v>
      </c>
      <c r="F18" s="6"/>
    </row>
    <row r="19" spans="1:6" s="1" customFormat="1" x14ac:dyDescent="0.25">
      <c r="A19" s="5" t="s">
        <v>11</v>
      </c>
      <c r="B19" s="4">
        <v>648355.14</v>
      </c>
      <c r="C19" s="2"/>
      <c r="D19" s="2">
        <f t="shared" si="0"/>
        <v>648355.14</v>
      </c>
      <c r="F19" s="6"/>
    </row>
    <row r="20" spans="1:6" s="1" customFormat="1" x14ac:dyDescent="0.25">
      <c r="A20" s="5" t="s">
        <v>16</v>
      </c>
      <c r="B20" s="4">
        <v>760000</v>
      </c>
      <c r="C20" s="2"/>
      <c r="D20" s="2">
        <f t="shared" si="0"/>
        <v>760000</v>
      </c>
    </row>
    <row r="21" spans="1:6" s="1" customFormat="1" x14ac:dyDescent="0.25">
      <c r="A21" s="5"/>
      <c r="B21" s="4"/>
      <c r="C21" s="2"/>
    </row>
    <row r="22" spans="1:6" s="1" customFormat="1" x14ac:dyDescent="0.25">
      <c r="A22" s="5" t="s">
        <v>12</v>
      </c>
      <c r="B22" s="10">
        <v>-592451</v>
      </c>
      <c r="C22" s="2"/>
    </row>
    <row r="23" spans="1:6" s="1" customFormat="1" x14ac:dyDescent="0.25">
      <c r="A23" s="5" t="s">
        <v>18</v>
      </c>
      <c r="B23" s="10">
        <v>-302809</v>
      </c>
      <c r="C23" s="2"/>
    </row>
    <row r="24" spans="1:6" s="1" customFormat="1" x14ac:dyDescent="0.25">
      <c r="A24" s="5" t="s">
        <v>17</v>
      </c>
      <c r="B24" s="10">
        <f>C11</f>
        <v>-394740</v>
      </c>
      <c r="C24" s="2"/>
    </row>
    <row r="25" spans="1:6" s="1" customFormat="1" x14ac:dyDescent="0.25">
      <c r="A25" s="5" t="s">
        <v>13</v>
      </c>
      <c r="B25" s="4">
        <f>C14</f>
        <v>-108971.22</v>
      </c>
      <c r="C25" s="2"/>
    </row>
    <row r="26" spans="1:6" s="1" customFormat="1" x14ac:dyDescent="0.25">
      <c r="A26" s="5"/>
      <c r="B26" s="4"/>
    </row>
    <row r="27" spans="1:6" s="1" customFormat="1" x14ac:dyDescent="0.25">
      <c r="A27" s="5" t="s">
        <v>7</v>
      </c>
      <c r="B27" s="9">
        <v>-75440.05</v>
      </c>
    </row>
    <row r="28" spans="1:6" s="1" customFormat="1" x14ac:dyDescent="0.25">
      <c r="A28" s="5" t="s">
        <v>3</v>
      </c>
      <c r="B28" s="4">
        <f>SUM(B6:B27)</f>
        <v>6019908.1269999994</v>
      </c>
      <c r="C28" s="2"/>
      <c r="D28" s="2">
        <f>SUM(D17:D27)</f>
        <v>1824882.9369999999</v>
      </c>
      <c r="E28" s="8"/>
      <c r="F28" s="6"/>
    </row>
    <row r="29" spans="1:6" s="1" customFormat="1" x14ac:dyDescent="0.25">
      <c r="A29" s="7">
        <v>0.5</v>
      </c>
      <c r="B29" s="4">
        <f>B28/2</f>
        <v>3009954.0634999997</v>
      </c>
      <c r="C29" s="2"/>
      <c r="D29" s="2"/>
      <c r="F29" s="6"/>
    </row>
    <row r="30" spans="1:6" s="1" customFormat="1" x14ac:dyDescent="0.25">
      <c r="A30" s="5" t="s">
        <v>8</v>
      </c>
      <c r="B30" s="4">
        <f>D28</f>
        <v>1824882.9369999999</v>
      </c>
      <c r="C30" s="2"/>
      <c r="D30" s="2"/>
      <c r="F30" s="6"/>
    </row>
    <row r="32" spans="1:6" x14ac:dyDescent="0.25">
      <c r="A32" s="5" t="s">
        <v>15</v>
      </c>
      <c r="B32" s="4">
        <f>B29-B30</f>
        <v>1185071.1264999998</v>
      </c>
    </row>
  </sheetData>
  <mergeCells count="1">
    <mergeCell ref="B1:D1"/>
  </mergeCells>
  <phoneticPr fontId="1" type="noConversion"/>
  <printOptions gridLines="1"/>
  <pageMargins left="0.70866141732283472" right="0.11811023622047245" top="0.94488188976377963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0" sqref="J1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Peter Judson</cp:lastModifiedBy>
  <cp:lastPrinted>2023-01-24T20:06:40Z</cp:lastPrinted>
  <dcterms:created xsi:type="dcterms:W3CDTF">2011-03-02T16:59:05Z</dcterms:created>
  <dcterms:modified xsi:type="dcterms:W3CDTF">2023-01-24T21:23:56Z</dcterms:modified>
</cp:coreProperties>
</file>