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1340" windowHeight="5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5" i="1"/>
  <c r="C24"/>
  <c r="C23"/>
  <c r="C4"/>
  <c r="B6"/>
  <c r="B4"/>
  <c r="E7" l="1"/>
  <c r="E2"/>
  <c r="B13"/>
  <c r="C6"/>
  <c r="C9" s="1"/>
  <c r="B8"/>
  <c r="B9" s="1"/>
  <c r="D9" l="1"/>
  <c r="B15" s="1"/>
  <c r="B16" s="1"/>
  <c r="E16" s="1"/>
</calcChain>
</file>

<file path=xl/sharedStrings.xml><?xml version="1.0" encoding="utf-8"?>
<sst xmlns="http://schemas.openxmlformats.org/spreadsheetml/2006/main" count="24" uniqueCount="23">
  <si>
    <t>Cash in bank</t>
  </si>
  <si>
    <t>Scheme Assets</t>
  </si>
  <si>
    <t>33.4% of Dudley property</t>
  </si>
  <si>
    <t>Share of Dudley mortgage</t>
  </si>
  <si>
    <t>74.45% of Sheerness property</t>
  </si>
  <si>
    <t>Share of Sheerness mortgage</t>
  </si>
  <si>
    <t>Proposed contribution</t>
  </si>
  <si>
    <t>borrowings</t>
  </si>
  <si>
    <t>50% max borrowing</t>
  </si>
  <si>
    <t>Desired 70% of Dudley</t>
  </si>
  <si>
    <t>less already owned</t>
  </si>
  <si>
    <t>Net cash balance</t>
  </si>
  <si>
    <t>Available</t>
  </si>
  <si>
    <t>Cost of extra 36.6%</t>
  </si>
  <si>
    <t>Extra share of Mortgage</t>
  </si>
  <si>
    <t>Cash required</t>
  </si>
  <si>
    <t>Scheme Value</t>
  </si>
  <si>
    <t>Dudley Mortgage March 2011</t>
  </si>
  <si>
    <t>Pension share</t>
  </si>
  <si>
    <t>Sheerness Mortgage March 2011</t>
  </si>
  <si>
    <t>Extra borrowing</t>
  </si>
  <si>
    <t>New Dudley borrowing</t>
  </si>
  <si>
    <t>% of mortgage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</si>
</sst>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0" fillId="0" borderId="0" xfId="0" applyNumberFormat="1" applyBorder="1" applyAlignment="1">
      <alignment horizontal="center"/>
    </xf>
    <xf numFmtId="2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D26" sqref="D26"/>
    </sheetView>
  </sheetViews>
  <sheetFormatPr defaultRowHeight="15"/>
  <cols>
    <col min="1" max="1" width="27.85546875" customWidth="1"/>
    <col min="2" max="2" width="13.28515625" style="1" customWidth="1"/>
    <col min="3" max="3" width="12.28515625" style="1" customWidth="1"/>
    <col min="4" max="4" width="11.7109375" style="1" customWidth="1"/>
    <col min="5" max="5" width="16.140625" style="1" customWidth="1"/>
  </cols>
  <sheetData>
    <row r="1" spans="1:5">
      <c r="A1" t="s">
        <v>1</v>
      </c>
      <c r="C1" s="1" t="s">
        <v>7</v>
      </c>
      <c r="D1" s="1" t="s">
        <v>12</v>
      </c>
      <c r="E1" s="1" t="s">
        <v>11</v>
      </c>
    </row>
    <row r="2" spans="1:5">
      <c r="A2" t="s">
        <v>0</v>
      </c>
      <c r="B2" s="1">
        <v>57646.05</v>
      </c>
      <c r="E2" s="1">
        <f>B2</f>
        <v>57646.05</v>
      </c>
    </row>
    <row r="3" spans="1:5">
      <c r="A3" t="s">
        <v>2</v>
      </c>
      <c r="B3" s="1">
        <v>212090</v>
      </c>
    </row>
    <row r="4" spans="1:5">
      <c r="A4" t="s">
        <v>3</v>
      </c>
      <c r="B4" s="1">
        <f>-C22</f>
        <v>-37472.559799500006</v>
      </c>
      <c r="C4" s="2">
        <f>-C22</f>
        <v>-37472.559799500006</v>
      </c>
    </row>
    <row r="5" spans="1:5">
      <c r="A5" t="s">
        <v>4</v>
      </c>
      <c r="B5" s="1">
        <v>595600</v>
      </c>
    </row>
    <row r="6" spans="1:5">
      <c r="A6" t="s">
        <v>5</v>
      </c>
      <c r="B6" s="2">
        <f>-C19</f>
        <v>-219282.29097000003</v>
      </c>
      <c r="C6" s="1">
        <f>B6</f>
        <v>-219282.29097000003</v>
      </c>
    </row>
    <row r="7" spans="1:5">
      <c r="A7" t="s">
        <v>6</v>
      </c>
      <c r="B7" s="1">
        <v>86000</v>
      </c>
      <c r="E7" s="1">
        <f>E2+B7</f>
        <v>143646.04999999999</v>
      </c>
    </row>
    <row r="8" spans="1:5">
      <c r="A8" t="s">
        <v>16</v>
      </c>
      <c r="B8" s="1">
        <f>SUM(B2:B7)</f>
        <v>694581.19923050003</v>
      </c>
    </row>
    <row r="9" spans="1:5">
      <c r="A9" t="s">
        <v>8</v>
      </c>
      <c r="B9" s="1">
        <f>B8/2</f>
        <v>347290.59961525002</v>
      </c>
      <c r="C9" s="1">
        <f>SUM(C4:C8)</f>
        <v>-256754.85076950004</v>
      </c>
      <c r="D9" s="1">
        <f>SUM(B9:C9)</f>
        <v>90535.748845749971</v>
      </c>
    </row>
    <row r="11" spans="1:5">
      <c r="A11" t="s">
        <v>9</v>
      </c>
      <c r="B11" s="1">
        <v>444500</v>
      </c>
    </row>
    <row r="12" spans="1:5">
      <c r="A12" t="s">
        <v>10</v>
      </c>
      <c r="B12" s="1">
        <v>-212090</v>
      </c>
    </row>
    <row r="13" spans="1:5">
      <c r="A13" t="s">
        <v>13</v>
      </c>
      <c r="B13" s="1">
        <f>SUM(B11:B12)</f>
        <v>232410</v>
      </c>
    </row>
    <row r="15" spans="1:5">
      <c r="A15" t="s">
        <v>14</v>
      </c>
      <c r="B15" s="1">
        <f>-D9</f>
        <v>-90535.748845749971</v>
      </c>
    </row>
    <row r="16" spans="1:5">
      <c r="A16" t="s">
        <v>15</v>
      </c>
      <c r="B16" s="1">
        <f>SUM(B13:B15)</f>
        <v>141874.25115425003</v>
      </c>
      <c r="E16" s="1">
        <f>E7-B16</f>
        <v>1771.7988457499596</v>
      </c>
    </row>
    <row r="18" spans="1:5">
      <c r="A18" s="4" t="s">
        <v>19</v>
      </c>
      <c r="C18" s="2">
        <v>559679.15000000014</v>
      </c>
    </row>
    <row r="19" spans="1:5" s="4" customFormat="1">
      <c r="A19" s="4" t="s">
        <v>18</v>
      </c>
      <c r="B19" s="1"/>
      <c r="C19" s="2">
        <v>219282.29097000003</v>
      </c>
      <c r="D19" s="1"/>
      <c r="E19" s="1"/>
    </row>
    <row r="20" spans="1:5" s="4" customFormat="1">
      <c r="B20" s="1"/>
      <c r="C20" s="1"/>
      <c r="D20" s="1"/>
      <c r="E20" s="1"/>
    </row>
    <row r="21" spans="1:5">
      <c r="A21" s="4" t="s">
        <v>17</v>
      </c>
      <c r="C21" s="2">
        <v>699767.69000000006</v>
      </c>
    </row>
    <row r="22" spans="1:5">
      <c r="A22" s="4" t="s">
        <v>18</v>
      </c>
      <c r="C22" s="2">
        <v>37472.559799500006</v>
      </c>
    </row>
    <row r="23" spans="1:5">
      <c r="A23" s="4" t="s">
        <v>20</v>
      </c>
      <c r="C23" s="1">
        <f>D9</f>
        <v>90535.748845749971</v>
      </c>
    </row>
    <row r="24" spans="1:5">
      <c r="A24" s="4" t="s">
        <v>21</v>
      </c>
      <c r="C24" s="1">
        <f>SUM(C22:C23)</f>
        <v>128008.30864524998</v>
      </c>
    </row>
    <row r="25" spans="1:5">
      <c r="A25" s="4" t="s">
        <v>22</v>
      </c>
      <c r="C25" s="3">
        <f>100*C24/C21</f>
        <v>18.292972149835894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2011-03-02T17:34:15Z</cp:lastPrinted>
  <dcterms:created xsi:type="dcterms:W3CDTF">2011-03-02T16:59:05Z</dcterms:created>
  <dcterms:modified xsi:type="dcterms:W3CDTF">2011-03-02T17:38:05Z</dcterms:modified>
</cp:coreProperties>
</file>