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PbQ5+3NQEktvuTM2+6TlCUGTAbA=="/>
    </ext>
  </extLst>
</workbook>
</file>

<file path=xl/sharedStrings.xml><?xml version="1.0" encoding="utf-8"?>
<sst xmlns="http://schemas.openxmlformats.org/spreadsheetml/2006/main" count="72" uniqueCount="51">
  <si>
    <t>Member Name:</t>
  </si>
  <si>
    <t>Geoffrey Jones</t>
  </si>
  <si>
    <t>Lisa Jones</t>
  </si>
  <si>
    <t>Date of Birth:</t>
  </si>
  <si>
    <t>NI Number:</t>
  </si>
  <si>
    <t>NB881096C</t>
  </si>
  <si>
    <t>NA373920B</t>
  </si>
  <si>
    <t>Transfers / Contributions</t>
  </si>
  <si>
    <t>Date</t>
  </si>
  <si>
    <t>Amount</t>
  </si>
  <si>
    <t>Clerical Medical transfer</t>
  </si>
  <si>
    <t>Royal London Transfer</t>
  </si>
  <si>
    <t>ScotLife Transfer</t>
  </si>
  <si>
    <t>Aviva Transfer</t>
  </si>
  <si>
    <t>M&amp;S Transfer</t>
  </si>
  <si>
    <t>VP Transfer</t>
  </si>
  <si>
    <t>Friends Life Transfer</t>
  </si>
  <si>
    <t>Percentage Split:</t>
  </si>
  <si>
    <t>Current Valuation 1/6/2020</t>
  </si>
  <si>
    <t>Member Values:</t>
  </si>
  <si>
    <t>ASSET</t>
  </si>
  <si>
    <t>VALUE 01/06/2020</t>
  </si>
  <si>
    <t>COST PRICE</t>
  </si>
  <si>
    <t>DATE ACQUIRED</t>
  </si>
  <si>
    <t>DISPOSED</t>
  </si>
  <si>
    <t>DATE DISPOSED</t>
  </si>
  <si>
    <t>NOTES</t>
  </si>
  <si>
    <t>Cash at bank (AIB)</t>
  </si>
  <si>
    <t>ARG Harmony Bay</t>
  </si>
  <si>
    <t>rowanmoor as admin</t>
  </si>
  <si>
    <t>cost</t>
  </si>
  <si>
    <t>Dolphin Trust Loan Note</t>
  </si>
  <si>
    <t>matured</t>
  </si>
  <si>
    <t>accrued interest</t>
  </si>
  <si>
    <t>Secret Hills Ltd shares</t>
  </si>
  <si>
    <t>share price now £4k</t>
  </si>
  <si>
    <t>Central FX - BarWorks</t>
  </si>
  <si>
    <t>Enviroparks V Bond</t>
  </si>
  <si>
    <t>Fortem Global's Wagons Way Care Home</t>
  </si>
  <si>
    <t>Old Mutual Wealth investment</t>
  </si>
  <si>
    <t>Pension payment</t>
  </si>
  <si>
    <t>PCLS</t>
  </si>
  <si>
    <t>Totals</t>
  </si>
  <si>
    <t>Lisa Jones - PCLS and drawdown</t>
  </si>
  <si>
    <t>tax code 1250L</t>
  </si>
  <si>
    <t>AIB STANDING ORDER SET UP FOR 20TH OF EACH MONTH STARTING 20TH JUNE UNTIL 20TH MARCH 2021 - CHECK BANK BALANCE EACH MONTH</t>
  </si>
  <si>
    <t>value:</t>
  </si>
  <si>
    <t>01/07/2020 after 1st crystallisation</t>
  </si>
  <si>
    <t>crystallised:</t>
  </si>
  <si>
    <t>uncrystallised:</t>
  </si>
  <si>
    <t>extra £10K PCLS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</si>
</sst>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;[Red]\-&quot;£&quot;#,##0.00"/>
    <numFmt numFmtId="166" formatCode="_-&quot;£&quot;* #,##0.00_-;\-&quot;£&quot;* #,##0.00_-;_-&quot;£&quot;* &quot;-&quot;??_-;_-@"/>
    <numFmt numFmtId="167" formatCode="&quot;£&quot;#,##0.00"/>
    <numFmt numFmtId="168" formatCode="dd/mm/yy"/>
    <numFmt numFmtId="169" formatCode="mmmm yyyy"/>
    <numFmt numFmtId="170" formatCode="[$£-809]#,##0.00"/>
    <numFmt numFmtId="171" formatCode="dd/mm/yyyy"/>
  </numFmts>
  <fonts count="11">
    <font>
      <sz val="11.0"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rgb="FF000000"/>
      <name val="Calibri"/>
    </font>
    <font>
      <b/>
      <color theme="1"/>
      <name val="Calibri"/>
    </font>
    <font>
      <b/>
      <sz val="11.0"/>
      <color rgb="FF000000"/>
    </font>
    <font>
      <b/>
      <sz val="11.0"/>
      <color theme="1"/>
    </font>
    <font>
      <sz val="11.0"/>
      <color theme="1"/>
    </font>
    <font>
      <sz val="11.0"/>
      <color rgb="FF000000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 shrinkToFit="0" vertical="center" wrapText="1"/>
    </xf>
    <xf borderId="0" fillId="0" fontId="2" numFmtId="0" xfId="0" applyAlignment="1" applyFont="1">
      <alignment shrinkToFit="0" wrapText="1"/>
    </xf>
    <xf borderId="0" fillId="0" fontId="2" numFmtId="164" xfId="0" applyAlignment="1" applyFont="1" applyNumberFormat="1">
      <alignment horizontal="center" shrinkToFit="0" vertical="center" wrapText="1"/>
    </xf>
    <xf borderId="0" fillId="0" fontId="3" numFmtId="0" xfId="0" applyAlignment="1" applyFont="1">
      <alignment readingOrder="0" shrinkToFit="0" wrapText="1"/>
    </xf>
    <xf borderId="0" fillId="0" fontId="2" numFmtId="164" xfId="0" applyAlignment="1" applyFont="1" applyNumberFormat="1">
      <alignment horizontal="right" shrinkToFit="0" wrapText="1"/>
    </xf>
    <xf borderId="0" fillId="0" fontId="2" numFmtId="165" xfId="0" applyAlignment="1" applyFont="1" applyNumberFormat="1">
      <alignment horizontal="right" shrinkToFit="0" wrapText="1"/>
    </xf>
    <xf borderId="0" fillId="0" fontId="1" numFmtId="165" xfId="0" applyAlignment="1" applyFont="1" applyNumberFormat="1">
      <alignment horizontal="right" shrinkToFit="0" wrapText="1"/>
    </xf>
    <xf borderId="0" fillId="0" fontId="2" numFmtId="10" xfId="0" applyAlignment="1" applyFont="1" applyNumberFormat="1">
      <alignment horizontal="center" shrinkToFit="0" wrapText="1"/>
    </xf>
    <xf borderId="0" fillId="0" fontId="4" numFmtId="165" xfId="0" applyAlignment="1" applyFont="1" applyNumberFormat="1">
      <alignment shrinkToFit="0" wrapText="1"/>
    </xf>
    <xf borderId="0" fillId="0" fontId="2" numFmtId="166" xfId="0" applyAlignment="1" applyFont="1" applyNumberFormat="1">
      <alignment shrinkToFit="0" wrapText="1"/>
    </xf>
    <xf borderId="0" fillId="0" fontId="5" numFmtId="164" xfId="0" applyAlignment="1" applyFont="1" applyNumberFormat="1">
      <alignment readingOrder="0" shrinkToFit="0" wrapText="1"/>
    </xf>
    <xf borderId="0" fillId="0" fontId="3" numFmtId="0" xfId="0" applyAlignment="1" applyFont="1">
      <alignment readingOrder="0" shrinkToFit="0" wrapText="1"/>
    </xf>
    <xf borderId="0" fillId="0" fontId="2" numFmtId="165" xfId="0" applyAlignment="1" applyFont="1" applyNumberFormat="1">
      <alignment horizontal="center" shrinkToFit="0" wrapText="1"/>
    </xf>
    <xf borderId="0" fillId="0" fontId="3" numFmtId="0" xfId="0" applyAlignment="1" applyFont="1">
      <alignment horizontal="center" readingOrder="0" shrinkToFit="0" wrapText="1"/>
    </xf>
    <xf borderId="0" fillId="0" fontId="1" numFmtId="0" xfId="0" applyAlignment="1" applyFont="1">
      <alignment horizontal="center" shrinkToFit="0" wrapText="1"/>
    </xf>
    <xf borderId="0" fillId="0" fontId="6" numFmtId="0" xfId="0" applyAlignment="1" applyFont="1">
      <alignment horizontal="center"/>
    </xf>
    <xf borderId="0" fillId="2" fontId="5" numFmtId="0" xfId="0" applyAlignment="1" applyFill="1" applyFont="1">
      <alignment horizontal="center" vertical="bottom"/>
    </xf>
    <xf borderId="0" fillId="2" fontId="5" numFmtId="167" xfId="0" applyAlignment="1" applyFont="1" applyNumberFormat="1">
      <alignment horizontal="center" readingOrder="0" vertical="bottom"/>
    </xf>
    <xf borderId="0" fillId="0" fontId="2" numFmtId="167" xfId="0" applyAlignment="1" applyFont="1" applyNumberFormat="1">
      <alignment vertical="bottom"/>
    </xf>
    <xf borderId="0" fillId="0" fontId="2" numFmtId="168" xfId="0" applyAlignment="1" applyFont="1" applyNumberFormat="1">
      <alignment vertical="bottom"/>
    </xf>
    <xf borderId="0" fillId="2" fontId="2" numFmtId="166" xfId="0" applyAlignment="1" applyFont="1" applyNumberFormat="1">
      <alignment vertical="bottom"/>
    </xf>
    <xf borderId="0" fillId="0" fontId="2" numFmtId="166" xfId="0" applyAlignment="1" applyFont="1" applyNumberFormat="1">
      <alignment vertical="bottom"/>
    </xf>
    <xf borderId="0" fillId="2" fontId="5" numFmtId="167" xfId="0" applyAlignment="1" applyFont="1" applyNumberFormat="1">
      <alignment horizontal="center" vertical="bottom"/>
    </xf>
    <xf borderId="0" fillId="0" fontId="5" numFmtId="166" xfId="0" applyAlignment="1" applyFont="1" applyNumberForma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2" numFmtId="167" xfId="0" applyAlignment="1" applyFont="1" applyNumberFormat="1">
      <alignment horizontal="center" vertical="bottom"/>
    </xf>
    <xf borderId="0" fillId="0" fontId="5" numFmtId="167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2" fontId="2" numFmtId="167" xfId="0" applyAlignment="1" applyFont="1" applyNumberFormat="1">
      <alignment horizontal="center" vertical="bottom"/>
    </xf>
    <xf borderId="0" fillId="2" fontId="2" numFmtId="167" xfId="0" applyAlignment="1" applyFont="1" applyNumberFormat="1">
      <alignment vertical="bottom"/>
    </xf>
    <xf borderId="0" fillId="2" fontId="2" numFmtId="164" xfId="0" applyAlignment="1" applyFont="1" applyNumberFormat="1">
      <alignment vertical="bottom"/>
    </xf>
    <xf borderId="0" fillId="2" fontId="2" numFmtId="167" xfId="0" applyAlignment="1" applyFont="1" applyNumberFormat="1">
      <alignment horizontal="right" vertical="bottom"/>
    </xf>
    <xf borderId="0" fillId="0" fontId="1" numFmtId="167" xfId="0" applyAlignment="1" applyFont="1" applyNumberFormat="1">
      <alignment horizontal="center" shrinkToFit="0" wrapText="1"/>
    </xf>
    <xf borderId="0" fillId="0" fontId="5" numFmtId="0" xfId="0" applyAlignment="1" applyFont="1">
      <alignment readingOrder="0" shrinkToFit="0" wrapText="1"/>
    </xf>
    <xf borderId="0" fillId="0" fontId="5" numFmtId="169" xfId="0" applyAlignment="1" applyFont="1" applyNumberFormat="1">
      <alignment readingOrder="0" shrinkToFit="0" wrapText="1"/>
    </xf>
    <xf borderId="0" fillId="0" fontId="2" numFmtId="170" xfId="0" applyAlignment="1" applyFont="1" applyNumberFormat="1">
      <alignment shrinkToFit="0" wrapText="1"/>
    </xf>
    <xf borderId="0" fillId="0" fontId="5" numFmtId="170" xfId="0" applyAlignment="1" applyFont="1" applyNumberFormat="1">
      <alignment horizontal="left" readingOrder="0" shrinkToFit="0" wrapText="1"/>
    </xf>
    <xf borderId="0" fillId="0" fontId="5" numFmtId="0" xfId="0" applyAlignment="1" applyFont="1">
      <alignment horizontal="left" readingOrder="0" shrinkToFit="0" wrapText="1"/>
    </xf>
    <xf borderId="0" fillId="0" fontId="2" numFmtId="170" xfId="0" applyAlignment="1" applyFont="1" applyNumberFormat="1">
      <alignment horizontal="left" shrinkToFit="0" wrapText="1"/>
    </xf>
    <xf borderId="0" fillId="0" fontId="7" numFmtId="0" xfId="0" applyAlignment="1" applyFont="1">
      <alignment readingOrder="0" shrinkToFit="0" wrapText="0"/>
    </xf>
    <xf borderId="0" fillId="0" fontId="8" numFmtId="0" xfId="0" applyAlignment="1" applyFont="1">
      <alignment shrinkToFit="0" wrapText="1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readingOrder="0" shrinkToFit="0" wrapText="1"/>
    </xf>
    <xf borderId="0" fillId="0" fontId="10" numFmtId="170" xfId="0" applyAlignment="1" applyFont="1" applyNumberFormat="1">
      <alignment readingOrder="0" shrinkToFit="0" wrapText="1"/>
    </xf>
    <xf borderId="0" fillId="0" fontId="2" numFmtId="165" xfId="0" applyAlignment="1" applyFont="1" applyNumberFormat="1">
      <alignment shrinkToFit="0" wrapText="1"/>
    </xf>
    <xf borderId="0" fillId="0" fontId="10" numFmtId="171" xfId="0" applyAlignment="1" applyFont="1" applyNumberFormat="1">
      <alignment readingOrder="0" shrinkToFit="0" wrapText="1"/>
    </xf>
    <xf borderId="1" fillId="0" fontId="2" numFmtId="0" xfId="0" applyAlignment="1" applyBorder="1" applyFont="1">
      <alignment shrinkToFit="0" wrapText="1"/>
    </xf>
    <xf borderId="2" fillId="0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3.38"/>
    <col customWidth="1" min="2" max="2" width="13.38"/>
    <col customWidth="1" min="3" max="3" width="15.38"/>
    <col customWidth="1" min="4" max="4" width="23.0"/>
    <col customWidth="1" min="5" max="5" width="11.38"/>
    <col customWidth="1" min="6" max="6" width="9.75"/>
    <col customWidth="1" min="7" max="7" width="17.75"/>
    <col customWidth="1" min="8" max="26" width="7.63"/>
  </cols>
  <sheetData>
    <row r="1">
      <c r="A1" s="1" t="s">
        <v>0</v>
      </c>
      <c r="B1" s="2" t="s">
        <v>1</v>
      </c>
      <c r="E1" s="2" t="s">
        <v>2</v>
      </c>
      <c r="G1" s="3"/>
      <c r="H1" s="3"/>
      <c r="I1" s="3"/>
      <c r="J1" s="3"/>
    </row>
    <row r="2">
      <c r="A2" s="1" t="s">
        <v>3</v>
      </c>
      <c r="B2" s="4">
        <v>23273.0</v>
      </c>
      <c r="E2" s="4">
        <v>22935.0</v>
      </c>
      <c r="G2" s="3"/>
      <c r="H2" s="3"/>
      <c r="I2" s="3"/>
      <c r="J2" s="3"/>
    </row>
    <row r="3">
      <c r="A3" s="1" t="s">
        <v>4</v>
      </c>
      <c r="B3" s="2" t="s">
        <v>5</v>
      </c>
      <c r="E3" s="2" t="s">
        <v>6</v>
      </c>
      <c r="G3" s="3"/>
      <c r="H3" s="3"/>
      <c r="I3" s="3"/>
      <c r="J3" s="3"/>
    </row>
    <row r="4">
      <c r="A4" s="1" t="s">
        <v>7</v>
      </c>
      <c r="B4" s="1" t="s">
        <v>8</v>
      </c>
      <c r="C4" s="5" t="s">
        <v>9</v>
      </c>
      <c r="D4" s="1" t="s">
        <v>7</v>
      </c>
      <c r="E4" s="1" t="s">
        <v>8</v>
      </c>
      <c r="F4" s="5" t="s">
        <v>9</v>
      </c>
      <c r="G4" s="1"/>
      <c r="H4" s="3"/>
      <c r="I4" s="3"/>
      <c r="J4" s="3"/>
      <c r="K4" s="3"/>
      <c r="L4" s="3"/>
    </row>
    <row r="5">
      <c r="A5" s="3" t="s">
        <v>10</v>
      </c>
      <c r="B5" s="6">
        <v>42195.0</v>
      </c>
      <c r="C5" s="7">
        <v>40596.2</v>
      </c>
      <c r="D5" s="3" t="s">
        <v>11</v>
      </c>
      <c r="E5" s="6">
        <v>42193.0</v>
      </c>
      <c r="F5" s="7">
        <v>46549.41</v>
      </c>
      <c r="G5" s="3"/>
      <c r="H5" s="3"/>
      <c r="I5" s="3"/>
      <c r="J5" s="3"/>
      <c r="K5" s="3"/>
      <c r="L5" s="3"/>
    </row>
    <row r="6">
      <c r="A6" s="3" t="s">
        <v>12</v>
      </c>
      <c r="B6" s="6">
        <v>42613.0</v>
      </c>
      <c r="C6" s="7">
        <v>61939.55</v>
      </c>
      <c r="D6" s="3" t="s">
        <v>13</v>
      </c>
      <c r="E6" s="6">
        <v>42199.0</v>
      </c>
      <c r="F6" s="7">
        <v>68883.06</v>
      </c>
      <c r="G6" s="3"/>
      <c r="H6" s="3"/>
      <c r="I6" s="3"/>
      <c r="J6" s="3"/>
      <c r="K6" s="3"/>
      <c r="L6" s="3"/>
    </row>
    <row r="7">
      <c r="A7" s="3" t="s">
        <v>14</v>
      </c>
      <c r="B7" s="6">
        <v>42741.0</v>
      </c>
      <c r="C7" s="7">
        <v>1005304.02</v>
      </c>
      <c r="D7" s="3" t="s">
        <v>15</v>
      </c>
      <c r="E7" s="6">
        <v>42207.0</v>
      </c>
      <c r="F7" s="7">
        <v>114141.6</v>
      </c>
      <c r="G7" s="3"/>
      <c r="H7" s="3"/>
      <c r="I7" s="3"/>
      <c r="J7" s="3"/>
      <c r="K7" s="3"/>
      <c r="L7" s="3"/>
    </row>
    <row r="8">
      <c r="A8" s="3"/>
      <c r="B8" s="3"/>
      <c r="C8" s="3"/>
      <c r="D8" s="3" t="s">
        <v>16</v>
      </c>
      <c r="E8" s="6">
        <v>42705.0</v>
      </c>
      <c r="F8" s="7">
        <v>153230.12</v>
      </c>
      <c r="G8" s="3"/>
      <c r="H8" s="3"/>
      <c r="I8" s="3"/>
      <c r="J8" s="3"/>
      <c r="K8" s="3"/>
      <c r="L8" s="3"/>
    </row>
    <row r="9">
      <c r="A9" s="3"/>
      <c r="B9" s="1"/>
      <c r="C9" s="8">
        <f>SUM(C5:C8)</f>
        <v>1107839.77</v>
      </c>
      <c r="E9" s="1"/>
      <c r="F9" s="8">
        <f>SUM(F5:F8)</f>
        <v>382804.19</v>
      </c>
      <c r="G9" s="3"/>
      <c r="H9" s="3"/>
      <c r="I9" s="3"/>
      <c r="J9" s="3"/>
      <c r="K9" s="3"/>
      <c r="L9" s="3"/>
    </row>
    <row r="1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>
      <c r="A11" s="1" t="s">
        <v>17</v>
      </c>
      <c r="B11" s="9">
        <f>C9/D11</f>
        <v>0.7431954241</v>
      </c>
      <c r="D11" s="10">
        <f>C9+F9</f>
        <v>1490643.96</v>
      </c>
      <c r="E11" s="9">
        <f>F9/D11</f>
        <v>0.2568045759</v>
      </c>
    </row>
    <row r="12">
      <c r="A12" s="3"/>
      <c r="B12" s="1"/>
      <c r="C12" s="1"/>
      <c r="D12" s="11"/>
      <c r="E12" s="12"/>
      <c r="F12" s="3"/>
      <c r="G12" s="3"/>
      <c r="H12" s="3"/>
      <c r="I12" s="3"/>
      <c r="J12" s="3"/>
      <c r="K12" s="3"/>
      <c r="L12" s="3"/>
    </row>
    <row r="13">
      <c r="A13" s="3"/>
      <c r="B13" s="13" t="s">
        <v>18</v>
      </c>
      <c r="D13" s="11">
        <f>B30</f>
        <v>1477083.39</v>
      </c>
      <c r="E13" s="12"/>
      <c r="F13" s="3"/>
      <c r="G13" s="3"/>
      <c r="H13" s="3"/>
      <c r="I13" s="3"/>
      <c r="J13" s="3"/>
      <c r="K13" s="3"/>
      <c r="L13" s="3"/>
    </row>
    <row r="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ht="30.75" customHeight="1">
      <c r="A15" s="1" t="s">
        <v>0</v>
      </c>
      <c r="B15" s="2" t="s">
        <v>1</v>
      </c>
      <c r="E15" s="2" t="s">
        <v>2</v>
      </c>
      <c r="G15" s="3"/>
      <c r="H15" s="3"/>
      <c r="I15" s="3"/>
      <c r="J15" s="3"/>
    </row>
    <row r="16" ht="15.75" customHeight="1">
      <c r="A16" s="1" t="s">
        <v>19</v>
      </c>
      <c r="B16" s="14">
        <f>D13*B11</f>
        <v>1097761.616</v>
      </c>
      <c r="E16" s="14">
        <f>D13*E11</f>
        <v>379321.7736</v>
      </c>
      <c r="G16" s="3"/>
      <c r="H16" s="3"/>
      <c r="I16" s="3"/>
      <c r="J16" s="3"/>
    </row>
    <row r="17" ht="15.75" customHeight="1">
      <c r="A17" s="15" t="s">
        <v>20</v>
      </c>
      <c r="B17" s="15" t="s">
        <v>21</v>
      </c>
      <c r="C17" s="15" t="s">
        <v>22</v>
      </c>
      <c r="D17" s="15" t="s">
        <v>23</v>
      </c>
      <c r="E17" s="15" t="s">
        <v>24</v>
      </c>
      <c r="F17" s="15" t="s">
        <v>25</v>
      </c>
      <c r="G17" s="15" t="s">
        <v>26</v>
      </c>
      <c r="H17" s="16"/>
      <c r="I17" s="16"/>
      <c r="J17" s="16"/>
      <c r="K17" s="16"/>
      <c r="L17" s="16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15.75" customHeight="1">
      <c r="A18" s="18" t="s">
        <v>27</v>
      </c>
      <c r="B18" s="19">
        <v>17384.1</v>
      </c>
      <c r="C18" s="20"/>
      <c r="D18" s="21"/>
      <c r="E18" s="22"/>
      <c r="F18" s="21"/>
      <c r="G18" s="23"/>
      <c r="H18" s="3"/>
      <c r="I18" s="3"/>
      <c r="J18" s="3"/>
      <c r="K18" s="3"/>
    </row>
    <row r="19" ht="15.75" customHeight="1">
      <c r="A19" s="18" t="s">
        <v>28</v>
      </c>
      <c r="B19" s="24">
        <v>75370.0</v>
      </c>
      <c r="C19" s="25" t="s">
        <v>29</v>
      </c>
      <c r="D19" s="26">
        <v>42206.0</v>
      </c>
      <c r="E19" s="20"/>
      <c r="F19" s="26"/>
      <c r="G19" s="25" t="s">
        <v>30</v>
      </c>
      <c r="H19" s="3"/>
      <c r="I19" s="3"/>
      <c r="J19" s="3"/>
      <c r="K19" s="3"/>
    </row>
    <row r="20" ht="15.75" customHeight="1">
      <c r="A20" s="18" t="s">
        <v>31</v>
      </c>
      <c r="B20" s="24">
        <v>0.0</v>
      </c>
      <c r="C20" s="27">
        <v>55000.0</v>
      </c>
      <c r="D20" s="26">
        <v>42244.0</v>
      </c>
      <c r="E20" s="28">
        <v>67100.0</v>
      </c>
      <c r="F20" s="26">
        <v>43025.0</v>
      </c>
      <c r="G20" s="25" t="s">
        <v>32</v>
      </c>
      <c r="H20" s="3"/>
      <c r="I20" s="3"/>
      <c r="J20" s="3"/>
      <c r="K20" s="3"/>
    </row>
    <row r="21" ht="15.75" customHeight="1">
      <c r="A21" s="18" t="s">
        <v>31</v>
      </c>
      <c r="B21" s="24">
        <v>49400.0</v>
      </c>
      <c r="C21" s="27">
        <v>38000.0</v>
      </c>
      <c r="D21" s="26">
        <v>42244.0</v>
      </c>
      <c r="E21" s="20"/>
      <c r="F21" s="26"/>
      <c r="G21" s="25" t="s">
        <v>33</v>
      </c>
      <c r="H21" s="3"/>
      <c r="I21" s="3"/>
      <c r="J21" s="3"/>
      <c r="K21" s="3"/>
    </row>
    <row r="22" ht="15.75" customHeight="1">
      <c r="A22" s="18" t="s">
        <v>34</v>
      </c>
      <c r="B22" s="24">
        <v>104000.0</v>
      </c>
      <c r="C22" s="27">
        <v>91000.0</v>
      </c>
      <c r="D22" s="26">
        <v>42360.0</v>
      </c>
      <c r="E22" s="20"/>
      <c r="F22" s="26"/>
      <c r="G22" s="25" t="s">
        <v>35</v>
      </c>
      <c r="H22" s="3"/>
      <c r="I22" s="3"/>
      <c r="J22" s="3"/>
      <c r="K22" s="3"/>
    </row>
    <row r="23" ht="15.75" customHeight="1">
      <c r="A23" s="18" t="s">
        <v>36</v>
      </c>
      <c r="B23" s="24">
        <v>65903.0</v>
      </c>
      <c r="C23" s="27">
        <v>65903.0</v>
      </c>
      <c r="D23" s="26">
        <v>42656.0</v>
      </c>
      <c r="E23" s="20"/>
      <c r="F23" s="26"/>
      <c r="G23" s="25" t="s">
        <v>30</v>
      </c>
      <c r="H23" s="3"/>
      <c r="I23" s="3"/>
      <c r="J23" s="3"/>
      <c r="K23" s="3"/>
    </row>
    <row r="24" ht="15.75" customHeight="1">
      <c r="A24" s="18" t="s">
        <v>37</v>
      </c>
      <c r="B24" s="24">
        <v>46423.01</v>
      </c>
      <c r="C24" s="27">
        <v>40000.0</v>
      </c>
      <c r="D24" s="26">
        <v>42716.0</v>
      </c>
      <c r="E24" s="20"/>
      <c r="F24" s="26"/>
      <c r="G24" s="25" t="s">
        <v>33</v>
      </c>
      <c r="H24" s="3"/>
      <c r="I24" s="3"/>
      <c r="J24" s="3"/>
      <c r="K24" s="3"/>
    </row>
    <row r="25" ht="15.75" customHeight="1">
      <c r="A25" s="29" t="s">
        <v>38</v>
      </c>
      <c r="B25" s="24">
        <v>58500.0</v>
      </c>
      <c r="C25" s="27">
        <v>52650.0</v>
      </c>
      <c r="D25" s="26">
        <v>42717.0</v>
      </c>
      <c r="E25" s="20"/>
      <c r="F25" s="26"/>
      <c r="G25" s="25" t="s">
        <v>33</v>
      </c>
      <c r="H25" s="3"/>
      <c r="I25" s="3"/>
      <c r="J25" s="3"/>
      <c r="K25" s="3"/>
    </row>
    <row r="26" ht="15.75" customHeight="1">
      <c r="A26" s="18" t="s">
        <v>36</v>
      </c>
      <c r="B26" s="24">
        <v>80834.0</v>
      </c>
      <c r="C26" s="27">
        <v>80834.0</v>
      </c>
      <c r="D26" s="26">
        <v>42779.0</v>
      </c>
      <c r="E26" s="20"/>
      <c r="F26" s="26"/>
      <c r="G26" s="25" t="s">
        <v>30</v>
      </c>
      <c r="H26" s="3"/>
      <c r="I26" s="3"/>
      <c r="J26" s="3"/>
      <c r="K26" s="3"/>
    </row>
    <row r="27" ht="15.75" customHeight="1">
      <c r="A27" s="18" t="s">
        <v>31</v>
      </c>
      <c r="B27" s="24">
        <v>110000.0</v>
      </c>
      <c r="C27" s="27">
        <v>100000.0</v>
      </c>
      <c r="D27" s="26">
        <v>43031.0</v>
      </c>
      <c r="E27" s="20"/>
      <c r="F27" s="26"/>
      <c r="G27" s="25" t="s">
        <v>33</v>
      </c>
      <c r="H27" s="3"/>
      <c r="I27" s="3"/>
      <c r="J27" s="3"/>
      <c r="K27" s="3"/>
    </row>
    <row r="28" ht="15.75" customHeight="1">
      <c r="A28" s="18" t="s">
        <v>31</v>
      </c>
      <c r="B28" s="30">
        <v>50000.0</v>
      </c>
      <c r="C28" s="30">
        <v>50000.0</v>
      </c>
      <c r="D28" s="29">
        <v>43473.0</v>
      </c>
      <c r="E28" s="31" t="str">
        <f>E18</f>
        <v/>
      </c>
      <c r="F28" s="32"/>
      <c r="G28" s="22" t="str">
        <f>G18</f>
        <v/>
      </c>
      <c r="H28" s="3"/>
      <c r="I28" s="3"/>
      <c r="J28" s="3"/>
      <c r="K28" s="3"/>
    </row>
    <row r="29" ht="15.75" customHeight="1">
      <c r="A29" s="18" t="s">
        <v>39</v>
      </c>
      <c r="B29" s="19">
        <v>819269.28</v>
      </c>
      <c r="C29" s="24">
        <v>930000.0</v>
      </c>
      <c r="D29" s="29">
        <v>43315.0</v>
      </c>
      <c r="E29" s="33">
        <v>50000.0</v>
      </c>
      <c r="F29" s="29">
        <v>43467.0</v>
      </c>
      <c r="G29" s="22"/>
      <c r="H29" s="3"/>
      <c r="I29" s="3"/>
      <c r="J29" s="3"/>
      <c r="K29" s="3"/>
    </row>
    <row r="30" ht="15.75" customHeight="1">
      <c r="A30" s="3"/>
      <c r="B30" s="34">
        <f>SUM(B18:B29)</f>
        <v>1477083.39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ht="15.75" customHeight="1">
      <c r="A31" s="3"/>
      <c r="B31" s="3"/>
      <c r="C31" s="13" t="s">
        <v>40</v>
      </c>
      <c r="D31" s="13" t="s">
        <v>41</v>
      </c>
      <c r="E31" s="13" t="s">
        <v>42</v>
      </c>
      <c r="F31" s="3"/>
      <c r="G31" s="3"/>
      <c r="H31" s="3"/>
      <c r="I31" s="3"/>
      <c r="J31" s="3"/>
      <c r="K31" s="3"/>
      <c r="L31" s="3"/>
    </row>
    <row r="32" ht="15.75" customHeight="1">
      <c r="A32" s="35" t="s">
        <v>43</v>
      </c>
      <c r="B32" s="36">
        <v>43983.0</v>
      </c>
      <c r="C32" s="37">
        <f>A33/10</f>
        <v>1250</v>
      </c>
      <c r="D32" s="37">
        <f t="shared" ref="D32:D41" si="1">E32-C32</f>
        <v>3750</v>
      </c>
      <c r="E32" s="35">
        <v>5000.0</v>
      </c>
      <c r="F32" s="3"/>
      <c r="G32" s="3"/>
      <c r="H32" s="3"/>
      <c r="I32" s="3"/>
      <c r="J32" s="3"/>
      <c r="K32" s="3"/>
      <c r="L32" s="3"/>
    </row>
    <row r="33" ht="15.75" customHeight="1">
      <c r="A33" s="38">
        <v>12500.0</v>
      </c>
      <c r="B33" s="36">
        <v>44013.0</v>
      </c>
      <c r="C33" s="37">
        <f>A33/10</f>
        <v>1250</v>
      </c>
      <c r="D33" s="37">
        <f t="shared" si="1"/>
        <v>3750</v>
      </c>
      <c r="E33" s="35">
        <v>5000.0</v>
      </c>
      <c r="F33" s="3"/>
      <c r="G33" s="3"/>
      <c r="H33" s="3"/>
      <c r="I33" s="3"/>
      <c r="J33" s="3"/>
      <c r="K33" s="3"/>
      <c r="L33" s="3"/>
    </row>
    <row r="34" ht="15.75" customHeight="1">
      <c r="A34" s="35" t="s">
        <v>44</v>
      </c>
      <c r="B34" s="36">
        <v>44044.0</v>
      </c>
      <c r="C34" s="37">
        <f>A33/10</f>
        <v>1250</v>
      </c>
      <c r="D34" s="37">
        <f t="shared" si="1"/>
        <v>3750</v>
      </c>
      <c r="E34" s="35">
        <v>5000.0</v>
      </c>
      <c r="F34" s="3"/>
      <c r="G34" s="3"/>
      <c r="H34" s="3"/>
      <c r="I34" s="3"/>
      <c r="J34" s="3"/>
      <c r="K34" s="3"/>
      <c r="L34" s="3"/>
    </row>
    <row r="35" ht="15.75" customHeight="1">
      <c r="A35" s="39">
        <v>4.0</v>
      </c>
      <c r="B35" s="36">
        <v>44075.0</v>
      </c>
      <c r="C35" s="37">
        <f>A33/10</f>
        <v>1250</v>
      </c>
      <c r="D35" s="37">
        <f t="shared" si="1"/>
        <v>3750</v>
      </c>
      <c r="E35" s="35">
        <v>5000.0</v>
      </c>
      <c r="F35" s="3"/>
      <c r="G35" s="3"/>
      <c r="H35" s="3"/>
      <c r="I35" s="3"/>
      <c r="J35" s="3"/>
      <c r="K35" s="3"/>
      <c r="L35" s="3"/>
    </row>
    <row r="36" ht="15.75" customHeight="1">
      <c r="A36" s="40">
        <f>D43*A35</f>
        <v>150000</v>
      </c>
      <c r="B36" s="36">
        <v>44105.0</v>
      </c>
      <c r="C36" s="37">
        <f>A33/10</f>
        <v>1250</v>
      </c>
      <c r="D36" s="37">
        <f t="shared" si="1"/>
        <v>3750</v>
      </c>
      <c r="E36" s="35">
        <v>5000.0</v>
      </c>
      <c r="F36" s="3"/>
      <c r="G36" s="3"/>
      <c r="H36" s="3"/>
      <c r="I36" s="3"/>
      <c r="J36" s="3"/>
      <c r="K36" s="3"/>
      <c r="L36" s="3"/>
    </row>
    <row r="37" ht="15.75" customHeight="1">
      <c r="A37" s="3"/>
      <c r="B37" s="36">
        <v>44136.0</v>
      </c>
      <c r="C37" s="37">
        <f>A33/10</f>
        <v>1250</v>
      </c>
      <c r="D37" s="37">
        <f t="shared" si="1"/>
        <v>3750</v>
      </c>
      <c r="E37" s="35">
        <v>5000.0</v>
      </c>
      <c r="F37" s="3"/>
      <c r="G37" s="3"/>
      <c r="H37" s="3"/>
      <c r="I37" s="3"/>
      <c r="J37" s="3"/>
      <c r="K37" s="3"/>
      <c r="L37" s="3"/>
    </row>
    <row r="38" ht="15.75" customHeight="1">
      <c r="A38" s="3"/>
      <c r="B38" s="36">
        <v>44166.0</v>
      </c>
      <c r="C38" s="37">
        <f>A33/10</f>
        <v>1250</v>
      </c>
      <c r="D38" s="37">
        <f t="shared" si="1"/>
        <v>3750</v>
      </c>
      <c r="E38" s="35">
        <v>5000.0</v>
      </c>
      <c r="F38" s="3"/>
      <c r="G38" s="3"/>
      <c r="H38" s="3"/>
      <c r="I38" s="3"/>
      <c r="J38" s="3"/>
      <c r="K38" s="3"/>
      <c r="L38" s="3"/>
    </row>
    <row r="39" ht="15.75" customHeight="1">
      <c r="A39" s="3"/>
      <c r="B39" s="36">
        <v>44197.0</v>
      </c>
      <c r="C39" s="37">
        <f>A33/10</f>
        <v>1250</v>
      </c>
      <c r="D39" s="37">
        <f t="shared" si="1"/>
        <v>3750</v>
      </c>
      <c r="E39" s="35">
        <v>5000.0</v>
      </c>
      <c r="F39" s="3"/>
      <c r="G39" s="3"/>
      <c r="H39" s="3"/>
      <c r="I39" s="3"/>
      <c r="J39" s="3"/>
      <c r="K39" s="3"/>
      <c r="L39" s="3"/>
    </row>
    <row r="40" ht="15.75" customHeight="1">
      <c r="A40" s="3"/>
      <c r="B40" s="36">
        <v>44228.0</v>
      </c>
      <c r="C40" s="37">
        <f>A33/10</f>
        <v>1250</v>
      </c>
      <c r="D40" s="37">
        <f t="shared" si="1"/>
        <v>3750</v>
      </c>
      <c r="E40" s="35">
        <v>5000.0</v>
      </c>
      <c r="F40" s="3"/>
      <c r="G40" s="3"/>
      <c r="H40" s="3"/>
      <c r="I40" s="3"/>
      <c r="J40" s="3"/>
      <c r="K40" s="3"/>
      <c r="L40" s="3"/>
    </row>
    <row r="41" ht="15.75" customHeight="1">
      <c r="A41" s="3"/>
      <c r="B41" s="36">
        <v>44256.0</v>
      </c>
      <c r="C41" s="37">
        <f>A33/10</f>
        <v>1250</v>
      </c>
      <c r="D41" s="37">
        <f t="shared" si="1"/>
        <v>3750</v>
      </c>
      <c r="E41" s="35">
        <v>5000.0</v>
      </c>
      <c r="F41" s="3"/>
      <c r="G41" s="3"/>
      <c r="H41" s="3"/>
      <c r="I41" s="3"/>
      <c r="J41" s="3"/>
      <c r="K41" s="3"/>
      <c r="L41" s="3"/>
    </row>
    <row r="42" ht="15.75" customHeight="1">
      <c r="A42" s="3"/>
      <c r="B42" s="36"/>
      <c r="C42" s="37"/>
      <c r="D42" s="3"/>
      <c r="E42" s="35"/>
      <c r="F42" s="3"/>
      <c r="G42" s="3"/>
      <c r="H42" s="3"/>
      <c r="I42" s="3"/>
      <c r="J42" s="3"/>
      <c r="K42" s="3"/>
      <c r="L42" s="3"/>
    </row>
    <row r="43" ht="15.75" customHeight="1">
      <c r="A43" s="3"/>
      <c r="B43" s="36"/>
      <c r="C43" s="37">
        <f t="shared" ref="C43:D43" si="2">SUM(C32:C42)</f>
        <v>12500</v>
      </c>
      <c r="D43" s="37">
        <f t="shared" si="2"/>
        <v>37500</v>
      </c>
      <c r="E43" s="37">
        <f>C43+D43</f>
        <v>50000</v>
      </c>
      <c r="F43" s="3"/>
      <c r="G43" s="3"/>
      <c r="H43" s="3"/>
      <c r="I43" s="3"/>
      <c r="J43" s="3"/>
      <c r="K43" s="3"/>
      <c r="L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ht="15.75" customHeight="1">
      <c r="A45" s="41" t="s"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ht="15.75" customHeight="1">
      <c r="A47" s="42" t="s">
        <v>0</v>
      </c>
      <c r="B47" s="2" t="s">
        <v>1</v>
      </c>
      <c r="E47" s="2" t="s">
        <v>2</v>
      </c>
      <c r="G47" s="43"/>
      <c r="H47" s="3"/>
      <c r="I47" s="3"/>
      <c r="J47" s="3"/>
      <c r="K47" s="3"/>
      <c r="L47" s="3"/>
    </row>
    <row r="48" ht="15.75" customHeight="1">
      <c r="A48" s="42" t="s">
        <v>19</v>
      </c>
      <c r="B48" s="14">
        <f>B16</f>
        <v>1097761.616</v>
      </c>
      <c r="E48" s="14">
        <f>E16</f>
        <v>379321.7736</v>
      </c>
      <c r="G48" s="44" t="s">
        <v>46</v>
      </c>
      <c r="H48" s="3"/>
      <c r="I48" s="3"/>
      <c r="J48" s="3"/>
      <c r="K48" s="3"/>
      <c r="L48" s="3"/>
    </row>
    <row r="49" ht="15.75" customHeight="1">
      <c r="A49" s="44" t="s">
        <v>47</v>
      </c>
      <c r="B49" s="3"/>
      <c r="C49" s="3"/>
      <c r="D49" s="3"/>
      <c r="E49" s="44" t="s">
        <v>48</v>
      </c>
      <c r="F49" s="45">
        <v>150000.0</v>
      </c>
      <c r="G49" s="46">
        <f>E48-E43</f>
        <v>329321.7736</v>
      </c>
      <c r="H49" s="3"/>
      <c r="I49" s="3"/>
      <c r="J49" s="3"/>
      <c r="K49" s="3"/>
      <c r="L49" s="3"/>
    </row>
    <row r="50" ht="15.75" customHeight="1">
      <c r="A50" s="3"/>
      <c r="B50" s="3"/>
      <c r="C50" s="3"/>
      <c r="D50" s="3"/>
      <c r="E50" s="44" t="s">
        <v>49</v>
      </c>
      <c r="F50" s="37">
        <f>E48-F49</f>
        <v>229321.7736</v>
      </c>
      <c r="G50" s="3"/>
      <c r="H50" s="3"/>
      <c r="I50" s="3"/>
      <c r="J50" s="3"/>
      <c r="K50" s="3"/>
      <c r="L50" s="3"/>
    </row>
    <row r="51" ht="15.75" customHeight="1">
      <c r="A51" s="47">
        <v>44032.0</v>
      </c>
      <c r="B51" s="3"/>
      <c r="D51" s="44" t="s">
        <v>50</v>
      </c>
      <c r="E51" s="44" t="s">
        <v>48</v>
      </c>
      <c r="F51" s="45">
        <v>40000.0</v>
      </c>
      <c r="G51" s="3"/>
      <c r="H51" s="3"/>
      <c r="I51" s="3"/>
      <c r="J51" s="3"/>
      <c r="K51" s="3"/>
      <c r="L51" s="3"/>
    </row>
    <row r="52" ht="15.75" customHeight="1">
      <c r="A52" s="3"/>
      <c r="B52" s="3"/>
      <c r="C52" s="3"/>
      <c r="D52" s="3"/>
      <c r="E52" s="44" t="s">
        <v>49</v>
      </c>
      <c r="F52" s="37">
        <f>F50-F51</f>
        <v>189321.7736</v>
      </c>
      <c r="G52" s="3"/>
      <c r="H52" s="3"/>
      <c r="I52" s="3"/>
      <c r="J52" s="3"/>
      <c r="K52" s="3"/>
      <c r="L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</row>
    <row r="72" ht="15.75" customHeight="1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</row>
    <row r="73" ht="15.7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</row>
    <row r="74" ht="15.75" customHeight="1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ht="15.75" customHeight="1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</row>
    <row r="76" ht="15.75" customHeight="1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</row>
    <row r="77" ht="15.75" customHeight="1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</row>
    <row r="78" ht="15.75" customHeight="1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</row>
    <row r="79" ht="15.75" customHeight="1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</row>
    <row r="80" ht="15.7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</row>
    <row r="81" ht="15.75" customHeight="1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</row>
    <row r="82" ht="15.75" customHeight="1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ht="15.75" customHeight="1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ht="15.75" customHeight="1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ht="15.75" customHeight="1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ht="15.75" customHeight="1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ht="15.75" customHeight="1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ht="15.75" customHeight="1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ht="15.75" customHeight="1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</row>
    <row r="90" ht="15.75" customHeight="1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</row>
    <row r="91" ht="15.75" customHeight="1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</row>
    <row r="92" ht="15.75" customHeight="1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</row>
    <row r="93" ht="15.75" customHeight="1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</row>
    <row r="94" ht="15.75" customHeight="1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</row>
    <row r="95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</row>
    <row r="96" ht="15.75" customHeight="1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</row>
    <row r="97" ht="15.75" customHeight="1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</row>
    <row r="98" ht="15.75" customHeight="1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</row>
    <row r="99" ht="15.75" customHeight="1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</row>
    <row r="100" ht="15.75" customHeight="1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</row>
    <row r="101" ht="15.75" customHeight="1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</row>
    <row r="102" ht="15.75" customHeight="1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</row>
    <row r="103" ht="15.75" customHeight="1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</row>
    <row r="104" ht="15.75" customHeight="1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</row>
    <row r="105" ht="15.75" customHeight="1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</row>
    <row r="106" ht="15.75" customHeight="1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</row>
    <row r="107" ht="15.75" customHeight="1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</row>
    <row r="108" ht="15.75" customHeight="1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</row>
    <row r="109" ht="15.75" customHeight="1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</row>
    <row r="110" ht="15.75" customHeight="1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</row>
    <row r="111" ht="15.75" customHeight="1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</row>
    <row r="112" ht="15.75" customHeight="1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</row>
    <row r="113" ht="15.75" customHeight="1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</row>
    <row r="114" ht="15.75" customHeight="1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</row>
    <row r="115" ht="15.75" customHeight="1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</row>
    <row r="116" ht="15.75" customHeight="1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</row>
    <row r="117" ht="15.75" customHeight="1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</row>
    <row r="118" ht="15.75" customHeight="1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</row>
    <row r="119" ht="15.75" customHeight="1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</row>
    <row r="120" ht="15.75" customHeight="1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</row>
    <row r="121" ht="15.75" customHeight="1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</row>
    <row r="122" ht="15.75" customHeight="1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</row>
    <row r="123" ht="15.75" customHeight="1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</row>
    <row r="124" ht="15.75" customHeight="1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</row>
    <row r="125" ht="15.75" customHeight="1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</row>
    <row r="126" ht="15.75" customHeight="1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</row>
    <row r="127" ht="15.75" customHeight="1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</row>
    <row r="128" ht="15.75" customHeight="1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</row>
    <row r="129" ht="15.75" customHeight="1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</row>
    <row r="130" ht="15.75" customHeight="1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</row>
    <row r="131" ht="15.75" customHeight="1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</row>
    <row r="132" ht="15.75" customHeight="1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</row>
    <row r="133" ht="15.75" customHeight="1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</row>
    <row r="134" ht="15.75" customHeight="1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</row>
    <row r="135" ht="15.75" customHeight="1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</row>
    <row r="136" ht="15.75" customHeight="1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</row>
    <row r="137" ht="15.75" customHeight="1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</row>
    <row r="138" ht="15.75" customHeight="1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</row>
    <row r="139" ht="15.75" customHeight="1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</row>
    <row r="140" ht="15.75" customHeight="1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</row>
    <row r="141" ht="15.75" customHeight="1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</row>
    <row r="142" ht="15.75" customHeight="1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</row>
    <row r="143" ht="15.75" customHeight="1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</row>
    <row r="144" ht="15.75" customHeight="1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</row>
    <row r="145" ht="15.75" customHeight="1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</row>
    <row r="146" ht="15.75" customHeight="1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</row>
    <row r="147" ht="15.75" customHeight="1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</row>
    <row r="148" ht="15.75" customHeight="1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</row>
    <row r="149" ht="15.75" customHeight="1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</row>
    <row r="150" ht="15.75" customHeight="1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</row>
    <row r="151" ht="15.75" customHeight="1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</row>
    <row r="152" ht="15.75" customHeight="1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</row>
    <row r="153" ht="15.75" customHeight="1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</row>
    <row r="154" ht="15.75" customHeight="1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</row>
    <row r="155" ht="15.75" customHeight="1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</row>
    <row r="156" ht="15.75" customHeight="1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</row>
    <row r="157" ht="15.75" customHeight="1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</row>
    <row r="158" ht="15.75" customHeight="1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</row>
    <row r="159" ht="15.75" customHeight="1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</row>
    <row r="160" ht="15.75" customHeight="1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</row>
    <row r="161" ht="15.75" customHeight="1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</row>
    <row r="162" ht="15.75" customHeight="1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</row>
    <row r="163" ht="15.75" customHeight="1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</row>
    <row r="164" ht="15.75" customHeight="1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</row>
    <row r="165" ht="15.75" customHeight="1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</row>
    <row r="166" ht="15.75" customHeight="1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</row>
    <row r="167" ht="15.75" customHeight="1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</row>
    <row r="168" ht="15.75" customHeight="1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</row>
    <row r="169" ht="15.75" customHeight="1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</row>
    <row r="170" ht="15.75" customHeight="1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</row>
    <row r="171" ht="15.75" customHeight="1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</row>
    <row r="172" ht="15.75" customHeight="1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</row>
    <row r="173" ht="15.75" customHeight="1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</row>
    <row r="174" ht="15.75" customHeight="1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</row>
    <row r="175" ht="15.75" customHeight="1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</row>
    <row r="176" ht="15.75" customHeight="1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</row>
    <row r="177" ht="15.75" customHeight="1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</row>
    <row r="178" ht="15.75" customHeight="1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</row>
    <row r="179" ht="15.75" customHeight="1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</row>
    <row r="180" ht="15.75" customHeight="1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</row>
    <row r="181" ht="15.75" customHeight="1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</row>
    <row r="182" ht="15.75" customHeight="1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</row>
    <row r="183" ht="15.75" customHeight="1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</row>
    <row r="184" ht="15.75" customHeight="1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</row>
    <row r="185" ht="15.75" customHeight="1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</row>
    <row r="186" ht="15.75" customHeight="1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</row>
    <row r="187" ht="15.75" customHeight="1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</row>
    <row r="188" ht="15.75" customHeight="1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</row>
    <row r="189" ht="15.75" customHeight="1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</row>
    <row r="190" ht="15.75" customHeight="1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</row>
    <row r="191" ht="15.75" customHeight="1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</row>
    <row r="192" ht="15.75" customHeight="1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</row>
    <row r="193" ht="15.75" customHeight="1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</row>
    <row r="194" ht="15.75" customHeight="1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</row>
    <row r="195" ht="15.75" customHeight="1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</row>
    <row r="196" ht="15.75" customHeight="1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</row>
    <row r="197" ht="15.75" customHeight="1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</row>
    <row r="198" ht="15.75" customHeight="1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</row>
    <row r="199" ht="15.75" customHeight="1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</row>
    <row r="200" ht="15.75" customHeight="1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</row>
    <row r="201" ht="15.75" customHeight="1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</row>
    <row r="202" ht="15.75" customHeight="1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</row>
    <row r="203" ht="15.75" customHeight="1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</row>
    <row r="204" ht="15.75" customHeight="1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</row>
    <row r="205" ht="15.75" customHeight="1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</row>
    <row r="206" ht="15.75" customHeight="1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</row>
    <row r="207" ht="15.75" customHeight="1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</row>
    <row r="208" ht="15.75" customHeight="1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</row>
    <row r="209" ht="15.75" customHeight="1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</row>
    <row r="210" ht="15.75" customHeight="1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</row>
    <row r="211" ht="15.75" customHeight="1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</row>
    <row r="212" ht="15.75" customHeight="1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</row>
    <row r="213" ht="15.75" customHeight="1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</row>
    <row r="214" ht="15.75" customHeight="1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</row>
    <row r="215" ht="15.75" customHeight="1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</row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17">
    <mergeCell ref="B1:C1"/>
    <mergeCell ref="E1:F1"/>
    <mergeCell ref="B2:C2"/>
    <mergeCell ref="E2:F2"/>
    <mergeCell ref="B3:C3"/>
    <mergeCell ref="E3:F3"/>
    <mergeCell ref="E11:F11"/>
    <mergeCell ref="B47:C47"/>
    <mergeCell ref="B48:C48"/>
    <mergeCell ref="B11:C11"/>
    <mergeCell ref="B13:C13"/>
    <mergeCell ref="B15:C15"/>
    <mergeCell ref="E15:F15"/>
    <mergeCell ref="B16:C16"/>
    <mergeCell ref="E16:F16"/>
    <mergeCell ref="E47:F47"/>
    <mergeCell ref="E48:F4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2020-03-03T15:17:29Z</dcterms:created>
  <dc:creator>Shelly</dc:creator>
</cp:coreProperties>
</file>