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F\Folglade SSAS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<sst xmlns="http://schemas.openxmlformats.org/spreadsheetml/2006/main" count="144" uniqueCount="89">
  <si>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</si>
  <si>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</si>
  <si>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</si>
  <si>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</si>
  <si>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</si>
  <si>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</si>
  <si>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</si>
  <si>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</si>
  <si>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</si>
  <si>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</si>
  <si>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</si>
  <si>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</si>
  <si>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</si>
  <si>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</si>
  <si>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</si>
  <si>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</si>
  <si>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</si>
  <si>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</si>
  <si>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</si>
  <si>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</si>
  <si>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</si>
  <si>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</si>
  <si>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</si>
  <si>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</si>
  <si>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</si>
  <si>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</si>
  <si>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</si>
  <si>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</si>
  <si>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</si>
  <si>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</si>
  <si>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</si>
  <si>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</si>
  <si>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</si>
  <si>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</si>
  <si>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</si>
  <si>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</si>
  <si>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</si>
  <si>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</si>
  <si>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</si>
  <si>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</si>
  <si>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</si>
  <si>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</si>
  <si>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</si>
  <si>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</si>
  <si>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</si>
  <si>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</si>
  <si>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</si>
  <si>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</si>
  <si>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</si>
  <si>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</si>
  <si>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</si>
  <si>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</si>
  <si>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</si>
  <si>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</si>
  <si>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</si>
  <si>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</si>
  <si>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</si>
  <si>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</si>
  <si>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</si>
  <si>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</si>
  <si>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</si>
  <si>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</si>
  <si>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</si>
  <si>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</si>
  <si>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</si>
  <si>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</si>
  <si>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</si>
  <si>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</si>
  <si>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</si>
  <si>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</si>
  <si>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</si>
  <si>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Cash</t>
  </si>
  <si>
    <t>Payment Date</t>
  </si>
  <si>
    <t>VAT - out</t>
  </si>
  <si>
    <t>property purchase</t>
  </si>
  <si>
    <t>Insurance - in</t>
  </si>
  <si>
    <t>A0118337</t>
  </si>
  <si>
    <t>Folglade (Pipes &amp; Fittings) Limited</t>
  </si>
  <si>
    <t>Folglade SSAS</t>
  </si>
  <si>
    <t>00782740RP</t>
  </si>
  <si>
    <t>Eric Chisnall</t>
  </si>
  <si>
    <t>Elaine Chisnall</t>
  </si>
  <si>
    <t>Jayne Speakman</t>
  </si>
  <si>
    <t>quoted shares</t>
  </si>
  <si>
    <t>Unit 9 Westside Industrial, Estate, Jackson Street, St Helens, Merseyside, WA9 3AT</t>
  </si>
  <si>
    <t>connected Property</t>
  </si>
  <si>
    <t>creditors and accruals</t>
  </si>
  <si>
    <t>amended 2016 to show property as 225000</t>
  </si>
  <si>
    <t>submitted under PP with RSA as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</si>
</sst>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abSelected="1" workbookViewId="0">
      <selection activeCell="D12" sqref="D12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75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76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77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78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79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 t="s">
        <v>80</v>
      </c>
      <c r="C7" t="s">
        <v>81</v>
      </c>
      <c r="D7" s="39" t="s">
        <v>82</v>
      </c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339000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74</v>
      </c>
    </row>
    <row r="18" spans="1:12" x14ac:dyDescent="0.25">
      <c r="A18" s="31" t="s">
        <v>29</v>
      </c>
      <c r="B18" s="32"/>
      <c r="F18" t="s">
        <v>47</v>
      </c>
      <c r="G18" s="39"/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>
        <v>1450</v>
      </c>
      <c r="H19" s="39"/>
      <c r="I19" s="39"/>
    </row>
    <row r="20" spans="1:12" x14ac:dyDescent="0.25">
      <c r="A20" s="33" t="s">
        <v>31</v>
      </c>
      <c r="B20" s="32">
        <v>0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/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1450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340450</v>
      </c>
      <c r="C25" s="36"/>
      <c r="D25" s="40"/>
      <c r="E25" s="38"/>
      <c r="F25" t="s">
        <v>54</v>
      </c>
      <c r="G25" s="39"/>
      <c r="H25" s="39"/>
      <c r="I25" s="39"/>
    </row>
    <row r="26" spans="1:12" x14ac:dyDescent="0.25">
      <c r="B26" s="8"/>
      <c r="D26" s="40"/>
      <c r="E26" s="38"/>
      <c r="F26" t="s">
        <v>55</v>
      </c>
      <c r="G26" s="39"/>
      <c r="H26" s="39"/>
      <c r="I26" s="39"/>
    </row>
    <row r="27" spans="1:12" x14ac:dyDescent="0.25">
      <c r="D27" s="40"/>
      <c r="E27" s="38"/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1505344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F29" t="s">
        <v>58</v>
      </c>
      <c r="G29" s="39"/>
      <c r="H29" s="39"/>
      <c r="I29" s="61"/>
    </row>
    <row r="30" spans="1:12" x14ac:dyDescent="0.25">
      <c r="B30" t="str">
        <f>B3</f>
        <v>A0118337</v>
      </c>
      <c r="F30" s="13" t="s">
        <v>69</v>
      </c>
      <c r="G30" s="61">
        <f>SUM(G18:G29)</f>
        <v>1450</v>
      </c>
      <c r="H30" s="61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Folglade (Pipes &amp; Fittings) Limited</v>
      </c>
    </row>
    <row r="32" spans="1:12" x14ac:dyDescent="0.25">
      <c r="B32" t="s">
        <v>84</v>
      </c>
    </row>
    <row r="33" spans="2:2" x14ac:dyDescent="0.25">
      <c r="B33" t="s">
        <v>88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D9" sqref="D9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5" width="11.5703125" bestFit="1" customWidth="1"/>
    <col min="6" max="6" width="12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Folglade SSAS</v>
      </c>
    </row>
    <row r="5" spans="1:19" x14ac:dyDescent="0.25">
      <c r="A5" s="2" t="s">
        <v>2</v>
      </c>
      <c r="B5" s="2" t="str">
        <f>'Data Capture'!B7:E7</f>
        <v>Eric Chisnall</v>
      </c>
    </row>
    <row r="6" spans="1:19" x14ac:dyDescent="0.25">
      <c r="A6" s="2" t="s">
        <v>3</v>
      </c>
      <c r="B6" s="29" t="str">
        <f>'Data Capture'!B6</f>
        <v>00782740RP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D8" s="8" t="s">
        <v>87</v>
      </c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66708</v>
      </c>
      <c r="C11" s="56" t="s">
        <v>71</v>
      </c>
      <c r="D11" s="57">
        <v>63853</v>
      </c>
      <c r="E11" s="62"/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x14ac:dyDescent="0.25">
      <c r="A12" s="28">
        <v>42830</v>
      </c>
      <c r="B12" s="7">
        <v>225000</v>
      </c>
      <c r="C12" s="3" t="s">
        <v>85</v>
      </c>
      <c r="D12" s="58">
        <v>225000</v>
      </c>
      <c r="E12" s="62">
        <v>29192</v>
      </c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25">
      <c r="A13" s="28">
        <v>42830</v>
      </c>
      <c r="B13" s="7">
        <v>1220166</v>
      </c>
      <c r="C13" s="3" t="s">
        <v>83</v>
      </c>
      <c r="D13" s="58">
        <v>752205</v>
      </c>
      <c r="E13" s="62">
        <v>1134</v>
      </c>
      <c r="F13" s="64">
        <v>363859</v>
      </c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x14ac:dyDescent="0.25">
      <c r="A14" s="28">
        <v>42830</v>
      </c>
      <c r="B14" s="7">
        <v>-6530</v>
      </c>
      <c r="C14" s="3" t="s">
        <v>86</v>
      </c>
      <c r="D14" s="58">
        <v>-5080</v>
      </c>
      <c r="E14" s="62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25">
      <c r="A15" s="28">
        <v>42830</v>
      </c>
      <c r="B15" s="7"/>
      <c r="C15" s="3"/>
      <c r="D15" s="58"/>
      <c r="E15" s="62">
        <f t="shared" ref="E15:E18" si="0">SUM(H15:S15)</f>
        <v>0</v>
      </c>
      <c r="F15" s="64"/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25">
      <c r="A16" s="28">
        <v>42830</v>
      </c>
      <c r="B16" s="7"/>
      <c r="C16" s="3"/>
      <c r="D16" s="58"/>
      <c r="E16" s="62">
        <f t="shared" si="0"/>
        <v>0</v>
      </c>
      <c r="F16" s="64"/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5">
      <c r="A17" s="28">
        <v>42830</v>
      </c>
      <c r="B17" s="7"/>
      <c r="C17" s="3"/>
      <c r="D17" s="58"/>
      <c r="E17" s="62">
        <f t="shared" si="0"/>
        <v>0</v>
      </c>
      <c r="F17" s="64"/>
      <c r="G17" s="6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25">
      <c r="A18" s="28">
        <v>42830</v>
      </c>
      <c r="B18" s="7"/>
      <c r="C18" s="3"/>
      <c r="D18" s="58"/>
      <c r="E18" s="62">
        <f t="shared" si="0"/>
        <v>0</v>
      </c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.75" thickBot="1" x14ac:dyDescent="0.3">
      <c r="A19" s="28">
        <v>42830</v>
      </c>
      <c r="B19" s="9"/>
      <c r="C19" s="10"/>
      <c r="D19" s="59"/>
      <c r="E19" s="65"/>
      <c r="F19" s="65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25">
      <c r="A20" s="53" t="s">
        <v>62</v>
      </c>
      <c r="B20" s="54">
        <f>B12</f>
        <v>225000</v>
      </c>
      <c r="C20" s="54"/>
      <c r="D20" s="54">
        <f t="shared" ref="D20:G20" si="1">D12</f>
        <v>225000</v>
      </c>
      <c r="E20" s="54">
        <f t="shared" si="1"/>
        <v>29192</v>
      </c>
      <c r="F20" s="54">
        <f t="shared" si="1"/>
        <v>0</v>
      </c>
      <c r="G20" s="54">
        <f t="shared" si="1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5">
      <c r="A21" s="55" t="s">
        <v>63</v>
      </c>
      <c r="B21" s="51">
        <f>B13</f>
        <v>1220166</v>
      </c>
      <c r="C21" s="51"/>
      <c r="D21" s="51">
        <f t="shared" ref="D21:G21" si="2">D13</f>
        <v>752205</v>
      </c>
      <c r="E21" s="51">
        <f t="shared" si="2"/>
        <v>1134</v>
      </c>
      <c r="F21" s="51">
        <f t="shared" si="2"/>
        <v>363859</v>
      </c>
      <c r="G21" s="51">
        <f t="shared" si="2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15.75" thickBot="1" x14ac:dyDescent="0.3">
      <c r="A22" s="52" t="s">
        <v>61</v>
      </c>
      <c r="B22" s="68">
        <f>B11</f>
        <v>66708</v>
      </c>
      <c r="C22" s="68"/>
      <c r="D22" s="68">
        <f t="shared" ref="D22:G22" si="3">D11</f>
        <v>63853</v>
      </c>
      <c r="E22" s="68">
        <f t="shared" si="3"/>
        <v>0</v>
      </c>
      <c r="F22" s="68">
        <f t="shared" si="3"/>
        <v>0</v>
      </c>
      <c r="G22" s="68">
        <f t="shared" si="3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15.75" thickBot="1" x14ac:dyDescent="0.3">
      <c r="A23" s="11" t="s">
        <v>60</v>
      </c>
      <c r="B23" s="12">
        <f>SUM(B11:B19)</f>
        <v>1505344</v>
      </c>
      <c r="C23" s="50"/>
      <c r="D23" s="60">
        <f>SUM(D11:D18)</f>
        <v>1035978</v>
      </c>
      <c r="E23" s="66"/>
      <c r="F23" s="66"/>
      <c r="G23" s="6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2"/>
      <c r="C1" s="73"/>
    </row>
    <row r="2" spans="1:18" x14ac:dyDescent="0.25">
      <c r="L2" s="23"/>
    </row>
    <row r="3" spans="1:18" ht="20.25" customHeight="1" x14ac:dyDescent="0.25">
      <c r="A3" s="13" t="s">
        <v>7</v>
      </c>
      <c r="B3" s="69" t="str">
        <f>'Data Capture'!B7</f>
        <v>Eric Chisnall</v>
      </c>
      <c r="C3" s="70"/>
      <c r="D3" s="13" t="s">
        <v>7</v>
      </c>
      <c r="E3" s="69" t="str">
        <f>'Data Capture'!C7</f>
        <v>Elaine Chisnall</v>
      </c>
      <c r="F3" s="70"/>
      <c r="G3" s="13" t="s">
        <v>7</v>
      </c>
      <c r="H3" s="69" t="str">
        <f>'Data Capture'!D7</f>
        <v>Jayne Speakman</v>
      </c>
      <c r="I3" s="70"/>
      <c r="J3" s="13" t="s">
        <v>7</v>
      </c>
      <c r="K3" s="71">
        <f>'Data Capture'!E7</f>
        <v>0</v>
      </c>
      <c r="L3" s="70"/>
      <c r="M3" s="13" t="s">
        <v>7</v>
      </c>
      <c r="N3" s="69" t="s">
        <v>12</v>
      </c>
      <c r="O3" s="70"/>
      <c r="P3" s="13" t="s">
        <v>7</v>
      </c>
      <c r="Q3" s="69" t="s">
        <v>12</v>
      </c>
      <c r="R3" s="70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6" t="s">
        <v>13</v>
      </c>
      <c r="C35" s="7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4" t="str">
        <f>B3</f>
        <v>Eric Chisnall</v>
      </c>
      <c r="C38" s="74"/>
      <c r="D38" s="20" t="str">
        <f>E3</f>
        <v>Elaine Chisnall</v>
      </c>
      <c r="E38" s="74" t="str">
        <f>H3</f>
        <v>Jayne Speakman</v>
      </c>
      <c r="F38" s="74"/>
      <c r="G38" s="20">
        <f>K3</f>
        <v>0</v>
      </c>
      <c r="H38" s="74" t="str">
        <f>N3</f>
        <v>N/A</v>
      </c>
      <c r="I38" s="74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7" t="e">
        <f>C31/(C31+F31+I31+L31+O31+R31)</f>
        <v>#DIV/0!</v>
      </c>
      <c r="C39" s="77"/>
      <c r="D39" s="19" t="e">
        <f>F31/(C31+F31+I31+L31+O31+R31)</f>
        <v>#DIV/0!</v>
      </c>
      <c r="E39" s="77" t="e">
        <f>I31/(C31+F31+I31+L31+O31+R31)</f>
        <v>#DIV/0!</v>
      </c>
      <c r="F39" s="77"/>
      <c r="G39" s="19" t="e">
        <f>L31/(C31+F31+I31+L31+O31+R31)</f>
        <v>#DIV/0!</v>
      </c>
      <c r="H39" s="77" t="e">
        <f>O31/(C31+F31+I31+L31+O31+R31)</f>
        <v>#DIV/0!</v>
      </c>
      <c r="I39" s="77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6" t="s">
        <v>14</v>
      </c>
      <c r="C42" s="76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4" t="str">
        <f>B3</f>
        <v>Eric Chisnall</v>
      </c>
      <c r="C44" s="74"/>
      <c r="D44" s="20" t="str">
        <f>E3</f>
        <v>Elaine Chisnall</v>
      </c>
      <c r="E44" s="74" t="str">
        <f>H3</f>
        <v>Jayne Speakman</v>
      </c>
      <c r="F44" s="74"/>
      <c r="G44" s="20">
        <f>K3</f>
        <v>0</v>
      </c>
      <c r="H44" s="74" t="str">
        <f>N3</f>
        <v>N/A</v>
      </c>
      <c r="I44" s="74"/>
      <c r="J44" s="20" t="str">
        <f>Q3</f>
        <v>N/A</v>
      </c>
    </row>
    <row r="45" spans="1:11" ht="23.25" customHeight="1" x14ac:dyDescent="0.25">
      <c r="A45" s="13" t="s">
        <v>15</v>
      </c>
      <c r="B45" s="75" t="e">
        <f>B39*D42</f>
        <v>#DIV/0!</v>
      </c>
      <c r="C45" s="75"/>
      <c r="D45" s="26" t="e">
        <f>D42*D39</f>
        <v>#DIV/0!</v>
      </c>
      <c r="E45" s="75" t="e">
        <f>E39*D42</f>
        <v>#DIV/0!</v>
      </c>
      <c r="F45" s="75"/>
      <c r="G45" s="26" t="e">
        <f>G39*D42</f>
        <v>#DIV/0!</v>
      </c>
      <c r="H45" s="75" t="e">
        <f>H39*D42</f>
        <v>#DIV/0!</v>
      </c>
      <c r="I45" s="75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2018-01-31T11:04:50Z</dcterms:modified>
</cp:coreProperties>
</file>