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16CBA494-0021-4F4C-BF42-A095E41537CF}" xr6:coauthVersionLast="47" xr6:coauthVersionMax="47" xr10:uidLastSave="{00000000-0000-0000-0000-000000000000}"/>
  <bookViews>
    <workbookView xWindow="12885" yWindow="480" windowWidth="19170" windowHeight="19245" xr2:uid="{A5418EE3-2C12-4022-A8C6-C59324E7400C}"/>
  </bookViews>
  <sheets>
    <sheet name="Invoice Oct 21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Oct 21'!$B$6</definedName>
    <definedName name="Company_Name" localSheetId="0">'Invoice Oct 21'!$B$1</definedName>
    <definedName name="_xlnm.Print_Area" localSheetId="0">'Invoice Oct 21'!$A$1:$F$30</definedName>
    <definedName name="_xlnm.Print_Titles" localSheetId="0">'Invoice Oct 21'!$12:$12</definedName>
    <definedName name="RowTitleRegion1..E5" localSheetId="0">'Invoice Oct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N14" i="1"/>
  <c r="L14" i="1"/>
  <c r="F14" i="1"/>
  <c r="O14" i="1" s="1"/>
  <c r="O13" i="1"/>
  <c r="D13" i="1"/>
  <c r="F13" i="1" s="1"/>
  <c r="C27" i="1" l="1"/>
  <c r="F24" i="1"/>
  <c r="F28" i="1" s="1"/>
  <c r="N13" i="1"/>
  <c r="C26" i="1" s="1"/>
  <c r="L13" i="1"/>
  <c r="F26" i="1" s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<sst xmlns="http://schemas.openxmlformats.org/spreadsheetml/2006/main" count="29" uniqueCount="26">
  <si>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</si>
  <si>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</si>
  <si>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</si>
  <si>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</si>
  <si>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</si>
  <si>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</si>
  <si>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</si>
  <si>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</si>
  <si>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</si>
  <si>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</si>
  <si>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</si>
  <si>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</si>
  <si>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</si>
  <si>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</si>
  <si>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</si>
  <si>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</si>
  <si>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October 2021</t>
  </si>
  <si>
    <t>S</t>
  </si>
  <si>
    <t>Capital Repayment October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</si>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</sst>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0DABF5D0-8A32-4757-8985-FF8278405F32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9E4773E7-350E-434E-A766-E957155BDB88}"/>
    <cellStyle name="Product Description" xfId="13" xr:uid="{6D26CFE1-F645-4943-99B2-A5C76F57AA5A}"/>
    <cellStyle name="Right Aligned" xfId="14" xr:uid="{062FF946-AA42-438C-960C-F44C2D89BD09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9C6F346B-ED93-4AA2-BD8A-E06611A17752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EE2BAF-8543-41AD-A14D-FF38EDB9F2C0}" name="Invoice34561213141516171819202122232425262728" displayName="Invoice34561213141516171819202122232425262728" ref="B12:F24" totalsRowCount="1">
  <autoFilter ref="B12:F23" xr:uid="{00000000-0009-0000-0100-000001000000}"/>
  <tableColumns count="5">
    <tableColumn id="1" xr3:uid="{5111BAD5-A634-4753-820C-E320B848FB19}" name="DESCRIPTION" totalsRowDxfId="8"/>
    <tableColumn id="2" xr3:uid="{38676D69-AB35-4943-90FE-7DEF4FA7C212}" name="QTY" dataDxfId="6" totalsRowDxfId="7">
      <calculatedColumnFormula>965.3+3727.82+3130.23</calculatedColumnFormula>
    </tableColumn>
    <tableColumn id="3" xr3:uid="{3C3E6947-FABA-4923-BE0F-C321B61AFB8C}" name="RATE" totalsRowLabel="SUBTOTAL" dataDxfId="4" totalsRowDxfId="5" dataCellStyle="Currency">
      <calculatedColumnFormula>396.07+471.68+194.54</calculatedColumnFormula>
    </tableColumn>
    <tableColumn id="5" xr3:uid="{755E48E8-35F7-4D39-AD6B-1ED7B82ED02C}" name="R" dataDxfId="2" totalsRowDxfId="3" dataCellStyle="Currency"/>
    <tableColumn id="4" xr3:uid="{7F74370E-9377-467B-B63E-549FB94DE919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9AFC-C3F3-43C6-9948-218A9C345EC6}">
  <sheetPr>
    <tabColor theme="0" tint="-0.249977111117893"/>
    <pageSetUpPr fitToPage="1"/>
  </sheetPr>
  <dimension ref="B1:O30"/>
  <sheetViews>
    <sheetView showGridLines="0" tabSelected="1" topLeftCell="A21" workbookViewId="0">
      <selection activeCell="B13" sqref="B13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44470</v>
      </c>
    </row>
    <row r="4" spans="2:15" ht="15" customHeight="1" x14ac:dyDescent="0.25">
      <c r="B4" t="s">
        <v>4</v>
      </c>
      <c r="D4" s="5" t="s">
        <v>1</v>
      </c>
      <c r="E4" s="6"/>
      <c r="F4">
        <v>126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f>201.33+471.68+396.07</f>
        <v>1069.08</v>
      </c>
      <c r="E13" s="15" t="s">
        <v>17</v>
      </c>
      <c r="F13" s="16">
        <f>IFERROR(C13*D13, "")</f>
        <v>1069.08</v>
      </c>
      <c r="L13">
        <f>IF(Invoice34561213141516171819202122232425262728[[#This Row],[R]]="s",Invoice34561213141516171819202122232425262728[[#This Row],[AMOUNT]]*20%,0)</f>
        <v>213.816</v>
      </c>
      <c r="N13">
        <f>IF(Invoice34561213141516171819202122232425262728[[#This Row],[R]]="S",Invoice34561213141516171819202122232425262728[[#This Row],[AMOUNT]],0)</f>
        <v>1069.08</v>
      </c>
      <c r="O13">
        <f>IF(Invoice34561213141516171819202122232425262728[[#This Row],[R]]="E",Invoice34561213141516171819202122232425262728[[#This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1069.08</v>
      </c>
      <c r="E14" s="15" t="s">
        <v>19</v>
      </c>
      <c r="F14" s="16">
        <f t="shared" ref="F14:F23" si="0">IFERROR(C14*D14, "")</f>
        <v>1069.08</v>
      </c>
      <c r="L14">
        <f>IF(Invoice34561213141516171819202122232425262728[[#This Row],[R]]="s",Invoice34561213141516171819202122232425262728[[#This Row],[AMOUNT]]*20%,0)</f>
        <v>0</v>
      </c>
      <c r="N14">
        <f>IF(Invoice34561213141516171819202122232425262728[[#This Row],[R]]="S",Invoice34561213141516171819202122232425262728[[#This Row],[AMOUNT]],0)</f>
        <v>0</v>
      </c>
      <c r="O14">
        <f>IF(Invoice34561213141516171819202122232425262728[[#This Row],[R]]="E",Invoice34561213141516171819202122232425262728[[#This Row],[AMOUNT]],0)</f>
        <v>1069.08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IF(Invoice34561213141516171819202122232425262728[[#This Row],[R]]="s",Invoice34561213141516171819202122232425262728[[#This Row],[AMOUNT]]*20%,0)</f>
        <v>0</v>
      </c>
      <c r="N15">
        <f>IF(Invoice34561213141516171819202122232425262728[[#This Row],[R]]="S",Invoice34561213141516171819202122232425262728[[#This Row],[AMOUNT]],0)</f>
        <v>0</v>
      </c>
      <c r="O15">
        <f>IF(Invoice34561213141516171819202122232425262728[[#This Row],[R]]="E",Invoice34561213141516171819202122232425262728[[#This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IF(Invoice34561213141516171819202122232425262728[[#This Row],[R]]="s",Invoice34561213141516171819202122232425262728[[#This Row],[AMOUNT]]*20%,0)</f>
        <v>0</v>
      </c>
      <c r="N16">
        <f>IF(Invoice34561213141516171819202122232425262728[[#This Row],[R]]="S",Invoice34561213141516171819202122232425262728[[#This Row],[AMOUNT]],0)</f>
        <v>0</v>
      </c>
      <c r="O16">
        <f>IF(Invoice34561213141516171819202122232425262728[[#This Row],[R]]="E",Invoice34561213141516171819202122232425262728[[#This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IF(Invoice34561213141516171819202122232425262728[[#This Row],[R]]="s",Invoice34561213141516171819202122232425262728[[#This Row],[AMOUNT]]*20%,0)</f>
        <v>0</v>
      </c>
      <c r="N17">
        <f>IF(Invoice34561213141516171819202122232425262728[[#This Row],[R]]="S",Invoice34561213141516171819202122232425262728[[#This Row],[AMOUNT]],0)</f>
        <v>0</v>
      </c>
      <c r="O17">
        <f>IF(Invoice34561213141516171819202122232425262728[[#This Row],[R]]="E",Invoice34561213141516171819202122232425262728[[#This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IF(Invoice34561213141516171819202122232425262728[[#This Row],[R]]="s",Invoice34561213141516171819202122232425262728[[#This Row],[AMOUNT]]*20%,0)</f>
        <v>0</v>
      </c>
      <c r="N18">
        <f>IF(Invoice34561213141516171819202122232425262728[[#This Row],[R]]="S",Invoice34561213141516171819202122232425262728[[#This Row],[AMOUNT]],0)</f>
        <v>0</v>
      </c>
      <c r="O18">
        <f>IF(Invoice34561213141516171819202122232425262728[[#This Row],[R]]="E",Invoice34561213141516171819202122232425262728[[#This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IF(Invoice34561213141516171819202122232425262728[[#This Row],[R]]="s",Invoice34561213141516171819202122232425262728[[#This Row],[AMOUNT]]*20%,0)</f>
        <v>0</v>
      </c>
      <c r="N19">
        <f>IF(Invoice34561213141516171819202122232425262728[[#This Row],[R]]="S",Invoice34561213141516171819202122232425262728[[#This Row],[AMOUNT]],0)</f>
        <v>0</v>
      </c>
      <c r="O19">
        <f>IF(Invoice34561213141516171819202122232425262728[[#This Row],[R]]="E",Invoice34561213141516171819202122232425262728[[#This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IF(Invoice34561213141516171819202122232425262728[[#This Row],[R]]="s",Invoice34561213141516171819202122232425262728[[#This Row],[AMOUNT]]*20%,0)</f>
        <v>0</v>
      </c>
      <c r="N20">
        <f>IF(Invoice34561213141516171819202122232425262728[[#This Row],[R]]="S",Invoice34561213141516171819202122232425262728[[#This Row],[AMOUNT]],0)</f>
        <v>0</v>
      </c>
      <c r="O20">
        <f>IF(Invoice34561213141516171819202122232425262728[[#This Row],[R]]="E",Invoice34561213141516171819202122232425262728[[#This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IF(Invoice34561213141516171819202122232425262728[[#This Row],[R]]="s",Invoice34561213141516171819202122232425262728[[#This Row],[AMOUNT]]*20%,0)</f>
        <v>0</v>
      </c>
      <c r="N21">
        <f>IF(Invoice34561213141516171819202122232425262728[[#This Row],[R]]="S",Invoice34561213141516171819202122232425262728[[#This Row],[AMOUNT]],0)</f>
        <v>0</v>
      </c>
      <c r="O21">
        <f>IF(Invoice34561213141516171819202122232425262728[[#This Row],[R]]="E",Invoice34561213141516171819202122232425262728[[#This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IF(Invoice34561213141516171819202122232425262728[[#This Row],[R]]="s",Invoice34561213141516171819202122232425262728[[#This Row],[AMOUNT]]*20%,0)</f>
        <v>0</v>
      </c>
      <c r="N22">
        <f>IF(Invoice34561213141516171819202122232425262728[[#This Row],[R]]="S",Invoice34561213141516171819202122232425262728[[#This Row],[AMOUNT]],0)</f>
        <v>0</v>
      </c>
      <c r="O22">
        <f>IF(Invoice34561213141516171819202122232425262728[[#This Row],[R]]="E",Invoice34561213141516171819202122232425262728[[#This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IF(Invoice34561213141516171819202122232425262728[[#This Row],[R]]="s",Invoice34561213141516171819202122232425262728[[#This Row],[AMOUNT]]*20%,0)</f>
        <v>0</v>
      </c>
      <c r="N23">
        <f>IF(Invoice34561213141516171819202122232425262728[[#This Row],[R]]="S",Invoice34561213141516171819202122232425262728[[#This Row],[AMOUNT]],0)</f>
        <v>0</v>
      </c>
      <c r="O23">
        <f>IF(Invoice34561213141516171819202122232425262728[[#This Row],[R]]="E",Invoice34561213141516171819202122232425262728[[#This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SUBTOTAL(109,Invoice34561213141516171819202122232425262728[AMOUNT])</f>
        <v>2138.16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1069.08</v>
      </c>
      <c r="D26" s="23" t="s">
        <v>22</v>
      </c>
      <c r="E26" s="24"/>
      <c r="F26" s="28">
        <f>SUM(L13:L23)</f>
        <v>213.816</v>
      </c>
    </row>
    <row r="27" spans="2:15" ht="30" customHeight="1" x14ac:dyDescent="0.25">
      <c r="B27" s="26" t="s">
        <v>19</v>
      </c>
      <c r="C27" s="27">
        <f>SUM(O13:O23)</f>
        <v>1069.08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2351.9759999999997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4164364C-3390-45D3-A201-D10DD086EB82}"/>
    <dataValidation allowBlank="1" showInputMessage="1" showErrorMessage="1" prompt="Amount is automatically calculated in this column under this heading" sqref="F12" xr:uid="{0C22ED21-A01C-4710-9BA0-E2182A196F3E}"/>
    <dataValidation allowBlank="1" showInputMessage="1" showErrorMessage="1" prompt="Enter Rate in this column under this heading" sqref="D12:E12" xr:uid="{2F47763A-952E-4E10-851B-BDE4CA172326}"/>
    <dataValidation allowBlank="1" showInputMessage="1" showErrorMessage="1" prompt="Enter Hours in this column under this heading" sqref="C12" xr:uid="{F06D092D-DE56-4D92-AC66-873241163DDD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0EA3C42E-2F56-4B6F-9435-AEB0B131154D}"/>
    <dataValidation allowBlank="1" showInputMessage="1" showErrorMessage="1" prompt="Enter invoicing Company Name in this cell and Slogan in cell below" sqref="B1" xr:uid="{3B401B9D-6AF7-414C-9502-BB33FF1BE563}"/>
    <dataValidation allowBlank="1" showInputMessage="1" showErrorMessage="1" prompt="Enter Company Slogan in this cell and company address in cells below" sqref="B2" xr:uid="{98485B1B-B27C-4A2A-8357-ED274252CEA1}"/>
    <dataValidation allowBlank="1" showInputMessage="1" showErrorMessage="1" prompt="Enter invoicing company Street Address in this cell" sqref="B3" xr:uid="{FA62BC3A-1B32-4ABE-8F16-7B71E69AB6FF}"/>
    <dataValidation allowBlank="1" showInputMessage="1" showErrorMessage="1" prompt="Enter City, State, and Zip Code in this cell" sqref="B4" xr:uid="{56410934-0D74-4FC8-8C01-A2000628E970}"/>
    <dataValidation allowBlank="1" showInputMessage="1" showErrorMessage="1" prompt="Enter Phone and Fax number in this cell" sqref="B5" xr:uid="{7E8F5632-87D1-4FF5-9504-5C63B2DDD945}"/>
    <dataValidation allowBlank="1" showInputMessage="1" showErrorMessage="1" prompt="Enter Descriptions in this column under this heading. Use heading filters to find specific entries" sqref="B12" xr:uid="{EB1D3B53-540E-4245-AEA3-2337535B1CEF}"/>
    <dataValidation allowBlank="1" showInputMessage="1" showErrorMessage="1" prompt="Enter invoice Date in this cell" sqref="F3" xr:uid="{288BB8F0-4C40-4E65-A77A-E32C1E3860B9}"/>
    <dataValidation allowBlank="1" showInputMessage="1" showErrorMessage="1" prompt="Enter invoice Date in cell at right" sqref="D3:E3" xr:uid="{2E8ED015-1EEE-4D53-BB5A-A33937EA2B0C}"/>
    <dataValidation allowBlank="1" showInputMessage="1" showErrorMessage="1" prompt="Enter Invoice Number in cell at right" sqref="D4:E4" xr:uid="{EFAA062C-B23C-41D8-8823-417F4AFD21F4}"/>
    <dataValidation allowBlank="1" showInputMessage="1" showErrorMessage="1" prompt="Enter Invoice Number in this cell" sqref="F4" xr:uid="{30120069-A271-4513-8999-B32BCA63B8F5}"/>
    <dataValidation allowBlank="1" showInputMessage="1" showErrorMessage="1" prompt="Enter invoice Project or Service description in this cell" sqref="F5" xr:uid="{42996655-98E4-4F7E-8EB9-C77CA70325D6}"/>
    <dataValidation allowBlank="1" showInputMessage="1" showErrorMessage="1" prompt="Enter invoice Project or Service description in cell at right" sqref="D5:E5" xr:uid="{3DA0C57A-9001-4DAE-97B8-B5FB598F1E3B}"/>
    <dataValidation allowBlank="1" showInputMessage="1" showErrorMessage="1" prompt="Enter customer Phone number in this cell" sqref="B11" xr:uid="{4854F9A0-CC4C-46DF-B980-00333A3D7AD8}"/>
    <dataValidation allowBlank="1" showInputMessage="1" showErrorMessage="1" prompt="Enter customer City, State, and Zip Code in this cell" sqref="B10" xr:uid="{DAC19C69-1EB9-41D5-85D8-BA01318EF497}"/>
    <dataValidation allowBlank="1" showInputMessage="1" showErrorMessage="1" prompt="Enter customer Street Address in this cell" sqref="B9" xr:uid="{0953F960-D3E7-408F-9538-1F2E0CF36392}"/>
    <dataValidation allowBlank="1" showInputMessage="1" showErrorMessage="1" prompt="Enter customer Company Name in this cell" sqref="B8" xr:uid="{E7186DA1-1BA9-419B-A66B-4A510E407CC4}"/>
    <dataValidation allowBlank="1" showInputMessage="1" showErrorMessage="1" prompt="Enter customer Name in this cell" sqref="B7" xr:uid="{CF88EFE4-3690-458C-8C34-248D695F1F0E}"/>
    <dataValidation allowBlank="1" showInputMessage="1" showErrorMessage="1" prompt="Enter customer Name, Company Name, Street Address, City, State, Zip Code, and Phone number in cells below" sqref="B6" xr:uid="{F7F68059-0819-4348-AC79-6D7903BC6E27}"/>
    <dataValidation allowBlank="1" showInputMessage="1" showErrorMessage="1" prompt="Enter Tax Rate in this cell" sqref="F25" xr:uid="{6FA5DAC8-30F2-4EDE-AFC1-0108CE202CF3}"/>
    <dataValidation allowBlank="1" showInputMessage="1" showErrorMessage="1" prompt="Enter Tax Rate in cell at right" sqref="D25:E25" xr:uid="{31D4D33E-0AD3-4246-ACE1-BD0EDEE4F9D5}"/>
    <dataValidation allowBlank="1" showInputMessage="1" showErrorMessage="1" prompt="Sales Tax amount is automatically calculated in this cell" sqref="F26" xr:uid="{A61336EC-BAC0-4452-A9D2-4AF94D004BC5}"/>
    <dataValidation allowBlank="1" showInputMessage="1" showErrorMessage="1" prompt="Sales Tax amount is automatically calculated in cell at right" sqref="D26:E26" xr:uid="{246E5574-4F63-4E18-B6F9-1816442903AE}"/>
    <dataValidation allowBlank="1" showInputMessage="1" showErrorMessage="1" prompt="Enter Other amount in this cell" sqref="F27" xr:uid="{466C2005-7B90-4CD4-B241-72184CF5EBA4}"/>
    <dataValidation allowBlank="1" showInputMessage="1" showErrorMessage="1" prompt="Enter Other amount in cell at right" sqref="D27:E27" xr:uid="{8EB2C607-9682-4283-AEAC-E321CC750DFC}"/>
    <dataValidation allowBlank="1" showInputMessage="1" showErrorMessage="1" prompt="Total due is automatically calculated in cell at right" sqref="D28:E28" xr:uid="{2FC98D52-A494-4298-9337-C761698EF336}"/>
    <dataValidation allowBlank="1" showInputMessage="1" showErrorMessage="1" prompt="Total due is automatically calculated in this cell" sqref="F28" xr:uid="{3E269EB2-38F4-4A70-9636-1C9DBD8227BF}"/>
    <dataValidation allowBlank="1" showInputMessage="1" showErrorMessage="1" prompt="Company name is automatically appended in this cell" sqref="B29:F29" xr:uid="{CD4449E5-C020-45D7-AAB9-56AE6111358E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Oct 21</vt:lpstr>
      <vt:lpstr>'Invoice Oct 21'!ColumnTitleRegion1..B11.1</vt:lpstr>
      <vt:lpstr>'Invoice Oct 21'!Company_Name</vt:lpstr>
      <vt:lpstr>'Invoice Oct 21'!Print_Area</vt:lpstr>
      <vt:lpstr>'Invoice Oct 21'!Print_Titles</vt:lpstr>
      <vt:lpstr>'Invoice Oct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2023-01-19T11:42:39Z</dcterms:created>
  <dcterms:modified xsi:type="dcterms:W3CDTF">2023-01-19T11:45:01Z</dcterms:modified>
</cp:coreProperties>
</file>