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1CCD99AC-5753-4122-9175-E09BDFB9215E}" xr6:coauthVersionLast="47" xr6:coauthVersionMax="47" xr10:uidLastSave="{00000000-0000-0000-0000-000000000000}"/>
  <bookViews>
    <workbookView xWindow="12885" yWindow="480" windowWidth="19170" windowHeight="19245" xr2:uid="{0765B174-23F2-4649-A585-DD2F5991B226}"/>
  </bookViews>
  <sheets>
    <sheet name="Invoice Feb 22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Feb 22'!$B$6</definedName>
    <definedName name="Company_Name" localSheetId="0">'Invoice Feb 22'!$B$1</definedName>
    <definedName name="_xlnm.Print_Area" localSheetId="0">'Invoice Feb 22'!$A$1:$F$30</definedName>
    <definedName name="_xlnm.Print_Titles" localSheetId="0">'Invoice Feb 22'!$12:$12</definedName>
    <definedName name="RowTitleRegion1..E5" localSheetId="0">'Invoice Feb 22'!$D$3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O14" i="1"/>
  <c r="N14" i="1"/>
  <c r="L14" i="1"/>
  <c r="F14" i="1"/>
  <c r="F24" i="1" s="1"/>
  <c r="F28" i="1" s="1"/>
  <c r="O13" i="1"/>
  <c r="C27" i="1" s="1"/>
  <c r="N13" i="1"/>
  <c r="C26" i="1" s="1"/>
  <c r="L13" i="1"/>
  <c r="F26" i="1" s="1"/>
  <c r="F13" i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<sst xmlns="http://schemas.openxmlformats.org/spreadsheetml/2006/main" count="29" uniqueCount="26">
  <si>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</si>
  <si>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</si>
  <si>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</si>
  <si>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</si>
  <si>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</si>
  <si>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</si>
  <si>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</si>
  <si>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</si>
  <si>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</si>
  <si>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</si>
  <si>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</si>
  <si>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</si>
  <si>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</si>
  <si>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</si>
  <si>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</si>
  <si>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</si>
  <si>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February 2022</t>
  </si>
  <si>
    <t>S</t>
  </si>
  <si>
    <t>Capital Repayment February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</si>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</sst>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6314FF24-9235-4B21-AECC-5E07F2375FE9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8EB1ADB0-1DC1-4B12-A657-335E0541D4F6}"/>
    <cellStyle name="Product Description" xfId="13" xr:uid="{184227A8-DD22-457B-8463-6759548ACEA9}"/>
    <cellStyle name="Right Aligned" xfId="14" xr:uid="{58B0E412-874C-4572-B00A-07A341120240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88230A33-D132-4276-B6AF-30F746E7195B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DCECBF-7B84-4E2A-961B-9BB8EA56691C}" name="Invoice3456121314151617181920212223242526272829303132" displayName="Invoice3456121314151617181920212223242526272829303132" ref="B12:F24" totalsRowCount="1">
  <autoFilter ref="B12:F23" xr:uid="{00000000-0009-0000-0100-000001000000}"/>
  <tableColumns count="5">
    <tableColumn id="1" xr3:uid="{49AD54B9-3A71-4A21-A75D-072144272A19}" name="DESCRIPTION" totalsRowDxfId="8"/>
    <tableColumn id="2" xr3:uid="{0189B4C7-9BAF-4DA8-909F-BF16B511EF30}" name="QTY" dataDxfId="6" totalsRowDxfId="7">
      <calculatedColumnFormula>965.3+3727.82+3130.23</calculatedColumnFormula>
    </tableColumn>
    <tableColumn id="3" xr3:uid="{16619BEA-5DE3-4BDA-A7E3-25ED7FC864A0}" name="RATE" totalsRowLabel="SUBTOTAL" dataDxfId="4" totalsRowDxfId="5" dataCellStyle="Currency">
      <calculatedColumnFormula>396.07+471.68+194.54</calculatedColumnFormula>
    </tableColumn>
    <tableColumn id="5" xr3:uid="{47079092-DA91-4847-8815-CA9F9E6F0980}" name="R" dataDxfId="2" totalsRowDxfId="3" dataCellStyle="Currency"/>
    <tableColumn id="4" xr3:uid="{0077CD0A-3156-4B23-8E8C-5412F0A8B2F0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153C-B33F-4C5B-BDC2-5C040DC61BF4}">
  <sheetPr>
    <tabColor theme="0" tint="-0.249977111117893"/>
    <pageSetUpPr fitToPage="1"/>
  </sheetPr>
  <dimension ref="B1:O30"/>
  <sheetViews>
    <sheetView showGridLines="0" tabSelected="1" topLeftCell="A18" workbookViewId="0">
      <selection activeCell="D15" sqref="D1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44593</v>
      </c>
    </row>
    <row r="4" spans="2:15" ht="15" customHeight="1" x14ac:dyDescent="0.25">
      <c r="B4" t="s">
        <v>4</v>
      </c>
      <c r="D4" s="5" t="s">
        <v>1</v>
      </c>
      <c r="E4" s="6"/>
      <c r="F4">
        <v>130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910.94</v>
      </c>
      <c r="E13" s="15" t="s">
        <v>17</v>
      </c>
      <c r="F13" s="16">
        <f>IFERROR(C13*D13, "")</f>
        <v>910.94</v>
      </c>
      <c r="L13">
        <f>IF(Invoice3456121314151617181920212223242526272829303132[[#This Row],[R]]="s",Invoice3456121314151617181920212223242526272829303132[[#This Row],[AMOUNT]]*20%,0)</f>
        <v>182.18800000000002</v>
      </c>
      <c r="N13">
        <f>IF(Invoice3456121314151617181920212223242526272829303132[[#This Row],[R]]="S",Invoice3456121314151617181920212223242526272829303132[[#This Row],[AMOUNT]],0)</f>
        <v>910.94</v>
      </c>
      <c r="O13">
        <f>IF(Invoice3456121314151617181920212223242526272829303132[[#This Row],[R]]="E",Invoice3456121314151617181920212223242526272829303132[[#This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910.94</v>
      </c>
      <c r="E14" s="15" t="s">
        <v>19</v>
      </c>
      <c r="F14" s="16">
        <f t="shared" ref="F14:F23" si="0">IFERROR(C14*D14, "")</f>
        <v>910.94</v>
      </c>
      <c r="L14">
        <f>IF(Invoice3456121314151617181920212223242526272829303132[[#This Row],[R]]="s",Invoice3456121314151617181920212223242526272829303132[[#This Row],[AMOUNT]]*20%,0)</f>
        <v>0</v>
      </c>
      <c r="N14">
        <f>IF(Invoice3456121314151617181920212223242526272829303132[[#This Row],[R]]="S",Invoice3456121314151617181920212223242526272829303132[[#This Row],[AMOUNT]],0)</f>
        <v>0</v>
      </c>
      <c r="O14">
        <f>IF(Invoice3456121314151617181920212223242526272829303132[[#This Row],[R]]="E",Invoice3456121314151617181920212223242526272829303132[[#This Row],[AMOUNT]],0)</f>
        <v>910.94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IF(Invoice3456121314151617181920212223242526272829303132[[#This Row],[R]]="s",Invoice3456121314151617181920212223242526272829303132[[#This Row],[AMOUNT]]*20%,0)</f>
        <v>0</v>
      </c>
      <c r="N15">
        <f>IF(Invoice3456121314151617181920212223242526272829303132[[#This Row],[R]]="S",Invoice3456121314151617181920212223242526272829303132[[#This Row],[AMOUNT]],0)</f>
        <v>0</v>
      </c>
      <c r="O15">
        <f>IF(Invoice3456121314151617181920212223242526272829303132[[#This Row],[R]]="E",Invoice3456121314151617181920212223242526272829303132[[#This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IF(Invoice3456121314151617181920212223242526272829303132[[#This Row],[R]]="s",Invoice3456121314151617181920212223242526272829303132[[#This Row],[AMOUNT]]*20%,0)</f>
        <v>0</v>
      </c>
      <c r="N16">
        <f>IF(Invoice3456121314151617181920212223242526272829303132[[#This Row],[R]]="S",Invoice3456121314151617181920212223242526272829303132[[#This Row],[AMOUNT]],0)</f>
        <v>0</v>
      </c>
      <c r="O16">
        <f>IF(Invoice3456121314151617181920212223242526272829303132[[#This Row],[R]]="E",Invoice3456121314151617181920212223242526272829303132[[#This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IF(Invoice3456121314151617181920212223242526272829303132[[#This Row],[R]]="s",Invoice3456121314151617181920212223242526272829303132[[#This Row],[AMOUNT]]*20%,0)</f>
        <v>0</v>
      </c>
      <c r="N17">
        <f>IF(Invoice3456121314151617181920212223242526272829303132[[#This Row],[R]]="S",Invoice3456121314151617181920212223242526272829303132[[#This Row],[AMOUNT]],0)</f>
        <v>0</v>
      </c>
      <c r="O17">
        <f>IF(Invoice3456121314151617181920212223242526272829303132[[#This Row],[R]]="E",Invoice3456121314151617181920212223242526272829303132[[#This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IF(Invoice3456121314151617181920212223242526272829303132[[#This Row],[R]]="s",Invoice3456121314151617181920212223242526272829303132[[#This Row],[AMOUNT]]*20%,0)</f>
        <v>0</v>
      </c>
      <c r="N18">
        <f>IF(Invoice3456121314151617181920212223242526272829303132[[#This Row],[R]]="S",Invoice3456121314151617181920212223242526272829303132[[#This Row],[AMOUNT]],0)</f>
        <v>0</v>
      </c>
      <c r="O18">
        <f>IF(Invoice3456121314151617181920212223242526272829303132[[#This Row],[R]]="E",Invoice3456121314151617181920212223242526272829303132[[#This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IF(Invoice3456121314151617181920212223242526272829303132[[#This Row],[R]]="s",Invoice3456121314151617181920212223242526272829303132[[#This Row],[AMOUNT]]*20%,0)</f>
        <v>0</v>
      </c>
      <c r="N19">
        <f>IF(Invoice3456121314151617181920212223242526272829303132[[#This Row],[R]]="S",Invoice3456121314151617181920212223242526272829303132[[#This Row],[AMOUNT]],0)</f>
        <v>0</v>
      </c>
      <c r="O19">
        <f>IF(Invoice3456121314151617181920212223242526272829303132[[#This Row],[R]]="E",Invoice3456121314151617181920212223242526272829303132[[#This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IF(Invoice3456121314151617181920212223242526272829303132[[#This Row],[R]]="s",Invoice3456121314151617181920212223242526272829303132[[#This Row],[AMOUNT]]*20%,0)</f>
        <v>0</v>
      </c>
      <c r="N20">
        <f>IF(Invoice3456121314151617181920212223242526272829303132[[#This Row],[R]]="S",Invoice3456121314151617181920212223242526272829303132[[#This Row],[AMOUNT]],0)</f>
        <v>0</v>
      </c>
      <c r="O20">
        <f>IF(Invoice3456121314151617181920212223242526272829303132[[#This Row],[R]]="E",Invoice3456121314151617181920212223242526272829303132[[#This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IF(Invoice3456121314151617181920212223242526272829303132[[#This Row],[R]]="s",Invoice3456121314151617181920212223242526272829303132[[#This Row],[AMOUNT]]*20%,0)</f>
        <v>0</v>
      </c>
      <c r="N21">
        <f>IF(Invoice3456121314151617181920212223242526272829303132[[#This Row],[R]]="S",Invoice3456121314151617181920212223242526272829303132[[#This Row],[AMOUNT]],0)</f>
        <v>0</v>
      </c>
      <c r="O21">
        <f>IF(Invoice3456121314151617181920212223242526272829303132[[#This Row],[R]]="E",Invoice3456121314151617181920212223242526272829303132[[#This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IF(Invoice3456121314151617181920212223242526272829303132[[#This Row],[R]]="s",Invoice3456121314151617181920212223242526272829303132[[#This Row],[AMOUNT]]*20%,0)</f>
        <v>0</v>
      </c>
      <c r="N22">
        <f>IF(Invoice3456121314151617181920212223242526272829303132[[#This Row],[R]]="S",Invoice3456121314151617181920212223242526272829303132[[#This Row],[AMOUNT]],0)</f>
        <v>0</v>
      </c>
      <c r="O22">
        <f>IF(Invoice3456121314151617181920212223242526272829303132[[#This Row],[R]]="E",Invoice3456121314151617181920212223242526272829303132[[#This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IF(Invoice3456121314151617181920212223242526272829303132[[#This Row],[R]]="s",Invoice3456121314151617181920212223242526272829303132[[#This Row],[AMOUNT]]*20%,0)</f>
        <v>0</v>
      </c>
      <c r="N23">
        <f>IF(Invoice3456121314151617181920212223242526272829303132[[#This Row],[R]]="S",Invoice3456121314151617181920212223242526272829303132[[#This Row],[AMOUNT]],0)</f>
        <v>0</v>
      </c>
      <c r="O23">
        <f>IF(Invoice3456121314151617181920212223242526272829303132[[#This Row],[R]]="E",Invoice3456121314151617181920212223242526272829303132[[#This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SUBTOTAL(109,Invoice3456121314151617181920212223242526272829303132[AMOUNT])</f>
        <v>1821.88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910.94</v>
      </c>
      <c r="D26" s="23" t="s">
        <v>22</v>
      </c>
      <c r="E26" s="24"/>
      <c r="F26" s="28">
        <f>SUM(L13:L23)</f>
        <v>182.18800000000002</v>
      </c>
    </row>
    <row r="27" spans="2:15" ht="30" customHeight="1" x14ac:dyDescent="0.25">
      <c r="B27" s="26" t="s">
        <v>19</v>
      </c>
      <c r="C27" s="27">
        <f>SUM(O13:O23)</f>
        <v>910.94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2004.0680000000002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4F46D020-C4FA-4304-9651-69909A85B7AA}"/>
    <dataValidation allowBlank="1" showInputMessage="1" showErrorMessage="1" prompt="Amount is automatically calculated in this column under this heading" sqref="F12" xr:uid="{2E6A5341-DA97-436A-99F8-F3D3E5F06296}"/>
    <dataValidation allowBlank="1" showInputMessage="1" showErrorMessage="1" prompt="Enter Rate in this column under this heading" sqref="D12:E12" xr:uid="{043327C8-3215-4192-9E01-CF3AFA713179}"/>
    <dataValidation allowBlank="1" showInputMessage="1" showErrorMessage="1" prompt="Enter Hours in this column under this heading" sqref="C12" xr:uid="{53613A77-F984-45A3-870D-143C41D0A7DF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E10A00A7-FDED-4376-81CA-10717C30005C}"/>
    <dataValidation allowBlank="1" showInputMessage="1" showErrorMessage="1" prompt="Enter invoicing Company Name in this cell and Slogan in cell below" sqref="B1" xr:uid="{20038ABC-1599-4C76-98DE-399F6E8E18C5}"/>
    <dataValidation allowBlank="1" showInputMessage="1" showErrorMessage="1" prompt="Enter Company Slogan in this cell and company address in cells below" sqref="B2" xr:uid="{F14DE30A-6657-41C0-9311-FC577E2349DE}"/>
    <dataValidation allowBlank="1" showInputMessage="1" showErrorMessage="1" prompt="Enter invoicing company Street Address in this cell" sqref="B3" xr:uid="{BE5DAAF8-1831-45A5-8373-C8978FC48573}"/>
    <dataValidation allowBlank="1" showInputMessage="1" showErrorMessage="1" prompt="Enter City, State, and Zip Code in this cell" sqref="B4" xr:uid="{9AD1DCC3-DB69-403F-ACB4-813CD37DE55A}"/>
    <dataValidation allowBlank="1" showInputMessage="1" showErrorMessage="1" prompt="Enter Phone and Fax number in this cell" sqref="B5" xr:uid="{30A73048-7AF4-4414-91E0-045101C3585B}"/>
    <dataValidation allowBlank="1" showInputMessage="1" showErrorMessage="1" prompt="Enter Descriptions in this column under this heading. Use heading filters to find specific entries" sqref="B12" xr:uid="{E95B03CA-17D5-436D-B0B7-C14DCDE7BEE5}"/>
    <dataValidation allowBlank="1" showInputMessage="1" showErrorMessage="1" prompt="Enter invoice Date in this cell" sqref="F3" xr:uid="{C4ED662A-815F-4BDE-8938-F622B6D94524}"/>
    <dataValidation allowBlank="1" showInputMessage="1" showErrorMessage="1" prompt="Enter invoice Date in cell at right" sqref="D3:E3" xr:uid="{9F2C88EB-B7CD-4414-AEF2-A8F142EA9EFD}"/>
    <dataValidation allowBlank="1" showInputMessage="1" showErrorMessage="1" prompt="Enter Invoice Number in cell at right" sqref="D4:E4" xr:uid="{8C1D8CF3-C122-4F62-813F-10D63E61C955}"/>
    <dataValidation allowBlank="1" showInputMessage="1" showErrorMessage="1" prompt="Enter Invoice Number in this cell" sqref="F4" xr:uid="{F0A94F4E-9F6F-4101-A850-AA745DF74C4C}"/>
    <dataValidation allowBlank="1" showInputMessage="1" showErrorMessage="1" prompt="Enter invoice Project or Service description in this cell" sqref="F5" xr:uid="{39BB010F-C1DD-4733-85E4-A1C4BFC7227E}"/>
    <dataValidation allowBlank="1" showInputMessage="1" showErrorMessage="1" prompt="Enter invoice Project or Service description in cell at right" sqref="D5:E5" xr:uid="{54C5E8CA-E7F0-4949-8B11-68C7A84EBB3E}"/>
    <dataValidation allowBlank="1" showInputMessage="1" showErrorMessage="1" prompt="Enter customer Phone number in this cell" sqref="B11" xr:uid="{1A51AE77-D8AC-41CC-B303-42A28A8475BE}"/>
    <dataValidation allowBlank="1" showInputMessage="1" showErrorMessage="1" prompt="Enter customer City, State, and Zip Code in this cell" sqref="B10" xr:uid="{94AC4F17-8FCC-4E34-9493-8C085D096149}"/>
    <dataValidation allowBlank="1" showInputMessage="1" showErrorMessage="1" prompt="Enter customer Street Address in this cell" sqref="B9" xr:uid="{C78A6067-4B31-4687-A787-057E641CBC74}"/>
    <dataValidation allowBlank="1" showInputMessage="1" showErrorMessage="1" prompt="Enter customer Company Name in this cell" sqref="B8" xr:uid="{6A8F2138-33B9-4D93-998D-7F58D7C09853}"/>
    <dataValidation allowBlank="1" showInputMessage="1" showErrorMessage="1" prompt="Enter customer Name in this cell" sqref="B7" xr:uid="{2A7933DC-AECF-4412-94DC-06AE0D696155}"/>
    <dataValidation allowBlank="1" showInputMessage="1" showErrorMessage="1" prompt="Enter customer Name, Company Name, Street Address, City, State, Zip Code, and Phone number in cells below" sqref="B6" xr:uid="{176273DD-2045-4F5B-B813-52F0B7C75908}"/>
    <dataValidation allowBlank="1" showInputMessage="1" showErrorMessage="1" prompt="Enter Tax Rate in this cell" sqref="F25" xr:uid="{7EECAF41-668B-452B-940C-5A059F7624D0}"/>
    <dataValidation allowBlank="1" showInputMessage="1" showErrorMessage="1" prompt="Enter Tax Rate in cell at right" sqref="D25:E25" xr:uid="{7E56F551-E249-4044-916E-94E6080EFEEC}"/>
    <dataValidation allowBlank="1" showInputMessage="1" showErrorMessage="1" prompt="Sales Tax amount is automatically calculated in this cell" sqref="F26" xr:uid="{0512B74C-ECD9-4873-9109-1C64966EE63B}"/>
    <dataValidation allowBlank="1" showInputMessage="1" showErrorMessage="1" prompt="Sales Tax amount is automatically calculated in cell at right" sqref="D26:E26" xr:uid="{ED4D87B6-FF2F-4C3C-A42D-CF054CA31E69}"/>
    <dataValidation allowBlank="1" showInputMessage="1" showErrorMessage="1" prompt="Enter Other amount in this cell" sqref="F27" xr:uid="{182C2FF8-4F2E-43A9-B2C6-AD6EE003A646}"/>
    <dataValidation allowBlank="1" showInputMessage="1" showErrorMessage="1" prompt="Enter Other amount in cell at right" sqref="D27:E27" xr:uid="{7632A22A-2ECA-46F0-A0E6-CFBD0F181547}"/>
    <dataValidation allowBlank="1" showInputMessage="1" showErrorMessage="1" prompt="Total due is automatically calculated in cell at right" sqref="D28:E28" xr:uid="{8DC7F7CD-5B12-48CF-8E60-CFE9D9D233B5}"/>
    <dataValidation allowBlank="1" showInputMessage="1" showErrorMessage="1" prompt="Total due is automatically calculated in this cell" sqref="F28" xr:uid="{F09BC35D-70E2-4299-AFF2-760F026293C4}"/>
    <dataValidation allowBlank="1" showInputMessage="1" showErrorMessage="1" prompt="Company name is automatically appended in this cell" sqref="B29:F29" xr:uid="{C69FD9EE-2DFE-4EE0-92E6-C73F6BC5ACED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Feb 22</vt:lpstr>
      <vt:lpstr>'Invoice Feb 22'!ColumnTitleRegion1..B11.1</vt:lpstr>
      <vt:lpstr>'Invoice Feb 22'!Company_Name</vt:lpstr>
      <vt:lpstr>'Invoice Feb 22'!Print_Area</vt:lpstr>
      <vt:lpstr>'Invoice Feb 22'!Print_Titles</vt:lpstr>
      <vt:lpstr>'Invoice Feb 22'!RowTitleRegion1..E5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2023-01-19T11:40:45Z</dcterms:created>
  <dcterms:modified xsi:type="dcterms:W3CDTF">2023-01-19T11:49:30Z</dcterms:modified>
</cp:coreProperties>
</file>