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SSAS Clients Pension Practitioner\J\John Ryan Pension Scheme\Inbound\"/>
    </mc:Choice>
  </mc:AlternateContent>
  <bookViews>
    <workbookView xWindow="0" yWindow="0" windowWidth="20490" windowHeight="7755"/>
  </bookViews>
  <sheets>
    <sheet name="Calculator" sheetId="1" r:id="rId1"/>
    <sheet name="Payment" sheetId="4" r:id="rId2"/>
    <sheet name="Help" sheetId="5" r:id="rId3"/>
    <sheet name="©" sheetId="6" r:id="rId4"/>
  </sheets>
  <definedNames>
    <definedName name="_xlnm.Print_Area" localSheetId="0">OFFSET(Calculator!$A$1,0,0,ROW(Calculator!$A$23)+1+Calculator!$H$10,COLUMN(Calculator!$H$1))</definedName>
    <definedName name="_xlnm.Print_Area" localSheetId="1">OFFSET(Payment!$A$1,0,0,ROW(Payment!$A$17)+1+Payment!$H$10,COLUMN(Payment!$H$1))</definedName>
    <definedName name="_xlnm.Print_Titles" localSheetId="0">Calculator!$23:$23</definedName>
    <definedName name="roundOpt">Calculator!$E$17</definedName>
    <definedName name="solver_adj" localSheetId="0" hidden="1">Calculator!$D$20</definedName>
    <definedName name="solver_cvg" localSheetId="0" hidden="1">0.0001</definedName>
    <definedName name="solver_cvg" localSheetId="1" hidden="1">0.0001</definedName>
    <definedName name="solver_drv" localSheetId="0" hidden="1">1</definedName>
    <definedName name="solver_drv" localSheetId="1" hidden="1">1</definedName>
    <definedName name="solver_est" localSheetId="0" hidden="1">1</definedName>
    <definedName name="solver_est" localSheetId="1" hidden="1">1</definedName>
    <definedName name="solver_itr" localSheetId="0" hidden="1">100</definedName>
    <definedName name="solver_itr" localSheetId="1" hidden="1">100</definedName>
    <definedName name="solver_lhs1" localSheetId="0" hidden="1">Calculator!$D$11</definedName>
    <definedName name="solver_lhs1" localSheetId="1" hidden="1">Payment!#REF!</definedName>
    <definedName name="solver_lin" localSheetId="0" hidden="1">2</definedName>
    <definedName name="solver_lin" localSheetId="1" hidden="1">2</definedName>
    <definedName name="solver_neg" localSheetId="0" hidden="1">2</definedName>
    <definedName name="solver_neg" localSheetId="1" hidden="1">2</definedName>
    <definedName name="solver_num" localSheetId="0" hidden="1">0</definedName>
    <definedName name="solver_num" localSheetId="1" hidden="1">0</definedName>
    <definedName name="solver_nwt" localSheetId="0" hidden="1">1</definedName>
    <definedName name="solver_nwt" localSheetId="1" hidden="1">1</definedName>
    <definedName name="solver_opt" localSheetId="0" hidden="1">Calculator!$H$10</definedName>
    <definedName name="solver_pre" localSheetId="0" hidden="1">0.000001</definedName>
    <definedName name="solver_pre" localSheetId="1" hidden="1">0.000001</definedName>
    <definedName name="solver_rel1" localSheetId="0" hidden="1">1</definedName>
    <definedName name="solver_rel1" localSheetId="1" hidden="1">1</definedName>
    <definedName name="solver_rhs1" localSheetId="0" hidden="1">30</definedName>
    <definedName name="solver_rhs1" localSheetId="1" hidden="1">30</definedName>
    <definedName name="solver_scl" localSheetId="0" hidden="1">2</definedName>
    <definedName name="solver_scl" localSheetId="1" hidden="1">2</definedName>
    <definedName name="solver_sho" localSheetId="0" hidden="1">2</definedName>
    <definedName name="solver_sho" localSheetId="1" hidden="1">2</definedName>
    <definedName name="solver_tim" localSheetId="0" hidden="1">100</definedName>
    <definedName name="solver_tim" localSheetId="1" hidden="1">100</definedName>
    <definedName name="solver_tol" localSheetId="0" hidden="1">0.05</definedName>
    <definedName name="solver_tol" localSheetId="1" hidden="1">0.05</definedName>
    <definedName name="solver_typ" localSheetId="0" hidden="1">1</definedName>
    <definedName name="solver_typ" localSheetId="1" hidden="1">1</definedName>
    <definedName name="solver_val" localSheetId="0" hidden="1">172</definedName>
    <definedName name="solver_val" localSheetId="1" hidden="1">0</definedName>
    <definedName name="valuevx">42.314159</definedName>
  </definedNames>
  <calcPr calcId="152511"/>
</workbook>
</file>

<file path=xl/calcChain.xml><?xml version="1.0" encoding="utf-8"?>
<calcChain xmlns="http://schemas.openxmlformats.org/spreadsheetml/2006/main">
  <c r="G38" i="4" l="1"/>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01" i="4"/>
  <c r="G302" i="4"/>
  <c r="G303" i="4"/>
  <c r="G304" i="4"/>
  <c r="G305" i="4"/>
  <c r="G306" i="4"/>
  <c r="G307" i="4"/>
  <c r="G308" i="4"/>
  <c r="G309" i="4"/>
  <c r="G310" i="4"/>
  <c r="G311" i="4"/>
  <c r="G312" i="4"/>
  <c r="G313" i="4"/>
  <c r="G314" i="4"/>
  <c r="G315" i="4"/>
  <c r="G316" i="4"/>
  <c r="G317" i="4"/>
  <c r="G318" i="4"/>
  <c r="G319" i="4"/>
  <c r="G320" i="4"/>
  <c r="G321" i="4"/>
  <c r="G322" i="4"/>
  <c r="G323" i="4"/>
  <c r="G324" i="4"/>
  <c r="G325" i="4"/>
  <c r="G326" i="4"/>
  <c r="G327" i="4"/>
  <c r="G328" i="4"/>
  <c r="G329" i="4"/>
  <c r="G330" i="4"/>
  <c r="G331" i="4"/>
  <c r="G332" i="4"/>
  <c r="G333" i="4"/>
  <c r="G334" i="4"/>
  <c r="G335" i="4"/>
  <c r="G336" i="4"/>
  <c r="G337" i="4"/>
  <c r="G338" i="4"/>
  <c r="G339" i="4"/>
  <c r="G340" i="4"/>
  <c r="G341" i="4"/>
  <c r="G342" i="4"/>
  <c r="G343" i="4"/>
  <c r="G344" i="4"/>
  <c r="G345" i="4"/>
  <c r="G346" i="4"/>
  <c r="G347" i="4"/>
  <c r="G348" i="4"/>
  <c r="G349" i="4"/>
  <c r="G350" i="4"/>
  <c r="G351" i="4"/>
  <c r="G352" i="4"/>
  <c r="G353" i="4"/>
  <c r="G354" i="4"/>
  <c r="G355" i="4"/>
  <c r="G356" i="4"/>
  <c r="G357" i="4"/>
  <c r="G358" i="4"/>
  <c r="G359" i="4"/>
  <c r="G360" i="4"/>
  <c r="G361" i="4"/>
  <c r="G362" i="4"/>
  <c r="G363" i="4"/>
  <c r="G364" i="4"/>
  <c r="G365" i="4"/>
  <c r="G366" i="4"/>
  <c r="G367" i="4"/>
  <c r="G368" i="4"/>
  <c r="G369" i="4"/>
  <c r="G370" i="4"/>
  <c r="G371" i="4"/>
  <c r="G372" i="4"/>
  <c r="G373" i="4"/>
  <c r="G374" i="4"/>
  <c r="G375" i="4"/>
  <c r="G376" i="4"/>
  <c r="G377" i="4"/>
  <c r="G378" i="4"/>
  <c r="G379" i="4"/>
  <c r="G380" i="4"/>
  <c r="G381" i="4"/>
  <c r="G382" i="4"/>
  <c r="G383" i="4"/>
  <c r="G384" i="4"/>
  <c r="G385" i="4"/>
  <c r="G386" i="4"/>
  <c r="G387" i="4"/>
  <c r="G388" i="4"/>
  <c r="G389" i="4"/>
  <c r="G390" i="4"/>
  <c r="G391" i="4"/>
  <c r="G392" i="4"/>
  <c r="G393" i="4"/>
  <c r="G394" i="4"/>
  <c r="G395" i="4"/>
  <c r="G396" i="4"/>
  <c r="G397" i="4"/>
  <c r="G398" i="4"/>
  <c r="G399" i="4"/>
  <c r="G400" i="4"/>
  <c r="G401" i="4"/>
  <c r="G402" i="4"/>
  <c r="G403" i="4"/>
  <c r="G404" i="4"/>
  <c r="G405" i="4"/>
  <c r="G406" i="4"/>
  <c r="G407" i="4"/>
  <c r="G408" i="4"/>
  <c r="G409" i="4"/>
  <c r="G410" i="4"/>
  <c r="G411" i="4"/>
  <c r="G412" i="4"/>
  <c r="G413" i="4"/>
  <c r="G414" i="4"/>
  <c r="G415" i="4"/>
  <c r="G416" i="4"/>
  <c r="G417" i="4"/>
  <c r="G418" i="4"/>
  <c r="G419" i="4"/>
  <c r="G420" i="4"/>
  <c r="G421" i="4"/>
  <c r="G422" i="4"/>
  <c r="G423" i="4"/>
  <c r="G424" i="4"/>
  <c r="G425" i="4"/>
  <c r="G426" i="4"/>
  <c r="G427" i="4"/>
  <c r="G428" i="4"/>
  <c r="G429" i="4"/>
  <c r="G430" i="4"/>
  <c r="G431" i="4"/>
  <c r="G432" i="4"/>
  <c r="G433" i="4"/>
  <c r="G434" i="4"/>
  <c r="G435" i="4"/>
  <c r="G436" i="4"/>
  <c r="G437" i="4"/>
  <c r="G438" i="4"/>
  <c r="G439" i="4"/>
  <c r="G440" i="4"/>
  <c r="G441" i="4"/>
  <c r="G442" i="4"/>
  <c r="G443" i="4"/>
  <c r="G444" i="4"/>
  <c r="G445" i="4"/>
  <c r="G446" i="4"/>
  <c r="G447" i="4"/>
  <c r="G448" i="4"/>
  <c r="G449" i="4"/>
  <c r="G450" i="4"/>
  <c r="G451" i="4"/>
  <c r="G452" i="4"/>
  <c r="G453" i="4"/>
  <c r="G454" i="4"/>
  <c r="G455" i="4"/>
  <c r="G456" i="4"/>
  <c r="G457" i="4"/>
  <c r="G458" i="4"/>
  <c r="G459" i="4"/>
  <c r="G460" i="4"/>
  <c r="G461" i="4"/>
  <c r="G462" i="4"/>
  <c r="G463" i="4"/>
  <c r="G464" i="4"/>
  <c r="G465" i="4"/>
  <c r="G466" i="4"/>
  <c r="G467" i="4"/>
  <c r="G468" i="4"/>
  <c r="G469" i="4"/>
  <c r="G470" i="4"/>
  <c r="G471" i="4"/>
  <c r="G472" i="4"/>
  <c r="G473" i="4"/>
  <c r="G474" i="4"/>
  <c r="G475" i="4"/>
  <c r="G476" i="4"/>
  <c r="G477" i="4"/>
  <c r="G478" i="4"/>
  <c r="G479" i="4"/>
  <c r="G480" i="4"/>
  <c r="G481" i="4"/>
  <c r="G482" i="4"/>
  <c r="G483" i="4"/>
  <c r="G484" i="4"/>
  <c r="G485" i="4"/>
  <c r="G486" i="4"/>
  <c r="G487" i="4"/>
  <c r="G488" i="4"/>
  <c r="G489" i="4"/>
  <c r="G490" i="4"/>
  <c r="G491" i="4"/>
  <c r="G492" i="4"/>
  <c r="G493" i="4"/>
  <c r="G494" i="4"/>
  <c r="G495" i="4"/>
  <c r="G496" i="4"/>
  <c r="G497" i="4"/>
  <c r="G498" i="4"/>
  <c r="G499" i="4"/>
  <c r="G500" i="4"/>
  <c r="G501" i="4"/>
  <c r="G502" i="4"/>
  <c r="G503" i="4"/>
  <c r="G504" i="4"/>
  <c r="G505" i="4"/>
  <c r="G506" i="4"/>
  <c r="G507" i="4"/>
  <c r="G508" i="4"/>
  <c r="G509" i="4"/>
  <c r="G510" i="4"/>
  <c r="G511" i="4"/>
  <c r="G512" i="4"/>
  <c r="G513" i="4"/>
  <c r="G514" i="4"/>
  <c r="G515" i="4"/>
  <c r="G516" i="4"/>
  <c r="G517" i="4"/>
  <c r="G518" i="4"/>
  <c r="G519" i="4"/>
  <c r="G520" i="4"/>
  <c r="G521" i="4"/>
  <c r="G522" i="4"/>
  <c r="G523" i="4"/>
  <c r="G524" i="4"/>
  <c r="G525" i="4"/>
  <c r="G526" i="4"/>
  <c r="G527" i="4"/>
  <c r="G528" i="4"/>
  <c r="G529" i="4"/>
  <c r="G530" i="4"/>
  <c r="G531" i="4"/>
  <c r="G532" i="4"/>
  <c r="G533" i="4"/>
  <c r="G534" i="4"/>
  <c r="G535" i="4"/>
  <c r="G536" i="4"/>
  <c r="G537" i="4"/>
  <c r="G538" i="4"/>
  <c r="G539" i="4"/>
  <c r="G540" i="4"/>
  <c r="G541" i="4"/>
  <c r="G542" i="4"/>
  <c r="G543" i="4"/>
  <c r="G544" i="4"/>
  <c r="G545" i="4"/>
  <c r="G546" i="4"/>
  <c r="G547" i="4"/>
  <c r="G548" i="4"/>
  <c r="G549" i="4"/>
  <c r="G550" i="4"/>
  <c r="G551" i="4"/>
  <c r="G552" i="4"/>
  <c r="G553" i="4"/>
  <c r="G554" i="4"/>
  <c r="G555" i="4"/>
  <c r="G556" i="4"/>
  <c r="G557" i="4"/>
  <c r="G558" i="4"/>
  <c r="G559" i="4"/>
  <c r="G560" i="4"/>
  <c r="G561" i="4"/>
  <c r="G562" i="4"/>
  <c r="G563" i="4"/>
  <c r="G564" i="4"/>
  <c r="G565" i="4"/>
  <c r="G566" i="4"/>
  <c r="G567" i="4"/>
  <c r="G568" i="4"/>
  <c r="G569" i="4"/>
  <c r="G570" i="4"/>
  <c r="G571" i="4"/>
  <c r="G572" i="4"/>
  <c r="G573" i="4"/>
  <c r="G574" i="4"/>
  <c r="G575" i="4"/>
  <c r="G576" i="4"/>
  <c r="G577" i="4"/>
  <c r="G578" i="4"/>
  <c r="G579" i="4"/>
  <c r="G580" i="4"/>
  <c r="G581" i="4"/>
  <c r="G582" i="4"/>
  <c r="G583" i="4"/>
  <c r="G584" i="4"/>
  <c r="G585" i="4"/>
  <c r="G586" i="4"/>
  <c r="G587" i="4"/>
  <c r="G588" i="4"/>
  <c r="G589" i="4"/>
  <c r="G590" i="4"/>
  <c r="G591" i="4"/>
  <c r="G592" i="4"/>
  <c r="G593" i="4"/>
  <c r="G594" i="4"/>
  <c r="G595" i="4"/>
  <c r="G596" i="4"/>
  <c r="G597" i="4"/>
  <c r="G598" i="4"/>
  <c r="G599" i="4"/>
  <c r="G600" i="4"/>
  <c r="G601" i="4"/>
  <c r="G602" i="4"/>
  <c r="G603" i="4"/>
  <c r="G604" i="4"/>
  <c r="G605" i="4"/>
  <c r="G606" i="4"/>
  <c r="G607" i="4"/>
  <c r="G608" i="4"/>
  <c r="G609" i="4"/>
  <c r="G610" i="4"/>
  <c r="G611" i="4"/>
  <c r="G612" i="4"/>
  <c r="G613" i="4"/>
  <c r="G614" i="4"/>
  <c r="G615" i="4"/>
  <c r="G616" i="4"/>
  <c r="G617" i="4"/>
  <c r="G618" i="4"/>
  <c r="G619" i="4"/>
  <c r="G620" i="4"/>
  <c r="G621" i="4"/>
  <c r="G622" i="4"/>
  <c r="G623" i="4"/>
  <c r="G624" i="4"/>
  <c r="G625" i="4"/>
  <c r="G626" i="4"/>
  <c r="G627" i="4"/>
  <c r="G628" i="4"/>
  <c r="G629" i="4"/>
  <c r="G630" i="4"/>
  <c r="G631" i="4"/>
  <c r="G632" i="4"/>
  <c r="G633" i="4"/>
  <c r="G634" i="4"/>
  <c r="G635" i="4"/>
  <c r="G636" i="4"/>
  <c r="G637" i="4"/>
  <c r="G638" i="4"/>
  <c r="G639" i="4"/>
  <c r="G640" i="4"/>
  <c r="G641" i="4"/>
  <c r="G642" i="4"/>
  <c r="G643" i="4"/>
  <c r="G644" i="4"/>
  <c r="G645" i="4"/>
  <c r="G646" i="4"/>
  <c r="G647" i="4"/>
  <c r="G648" i="4"/>
  <c r="G649" i="4"/>
  <c r="G650" i="4"/>
  <c r="G651" i="4"/>
  <c r="G652" i="4"/>
  <c r="G653" i="4"/>
  <c r="G654" i="4"/>
  <c r="G655" i="4"/>
  <c r="G656" i="4"/>
  <c r="G657" i="4"/>
  <c r="G658" i="4"/>
  <c r="G659" i="4"/>
  <c r="G660" i="4"/>
  <c r="G661" i="4"/>
  <c r="G662" i="4"/>
  <c r="G663" i="4"/>
  <c r="G664" i="4"/>
  <c r="G665" i="4"/>
  <c r="G666" i="4"/>
  <c r="G667" i="4"/>
  <c r="G668" i="4"/>
  <c r="G669" i="4"/>
  <c r="G670" i="4"/>
  <c r="G671" i="4"/>
  <c r="G672" i="4"/>
  <c r="G673" i="4"/>
  <c r="G674" i="4"/>
  <c r="G675" i="4"/>
  <c r="G676" i="4"/>
  <c r="G677" i="4"/>
  <c r="G678" i="4"/>
  <c r="G679" i="4"/>
  <c r="G680" i="4"/>
  <c r="G681" i="4"/>
  <c r="G682" i="4"/>
  <c r="G683" i="4"/>
  <c r="G684" i="4"/>
  <c r="G685" i="4"/>
  <c r="G686" i="4"/>
  <c r="G687" i="4"/>
  <c r="G688" i="4"/>
  <c r="G689" i="4"/>
  <c r="G690" i="4"/>
  <c r="G691" i="4"/>
  <c r="G692" i="4"/>
  <c r="G693" i="4"/>
  <c r="G694" i="4"/>
  <c r="G695" i="4"/>
  <c r="G696" i="4"/>
  <c r="G697" i="4"/>
  <c r="G698" i="4"/>
  <c r="G699" i="4"/>
  <c r="G700" i="4"/>
  <c r="G701" i="4"/>
  <c r="G702" i="4"/>
  <c r="G703" i="4"/>
  <c r="G704" i="4"/>
  <c r="G705" i="4"/>
  <c r="G706" i="4"/>
  <c r="G707" i="4"/>
  <c r="G708" i="4"/>
  <c r="G709" i="4"/>
  <c r="G710" i="4"/>
  <c r="G711" i="4"/>
  <c r="G712" i="4"/>
  <c r="G713" i="4"/>
  <c r="G714" i="4"/>
  <c r="G715" i="4"/>
  <c r="G716" i="4"/>
  <c r="G717" i="4"/>
  <c r="G718" i="4"/>
  <c r="G719" i="4"/>
  <c r="G720" i="4"/>
  <c r="G721" i="4"/>
  <c r="G722" i="4"/>
  <c r="G723" i="4"/>
  <c r="G724" i="4"/>
  <c r="G725" i="4"/>
  <c r="G726" i="4"/>
  <c r="G727" i="4"/>
  <c r="G728" i="4"/>
  <c r="G729" i="4"/>
  <c r="G730" i="4"/>
  <c r="G731" i="4"/>
  <c r="G732" i="4"/>
  <c r="G733" i="4"/>
  <c r="G734" i="4"/>
  <c r="G735" i="4"/>
  <c r="G736" i="4"/>
  <c r="G737" i="4"/>
  <c r="G738" i="4"/>
  <c r="G739" i="4"/>
  <c r="G740" i="4"/>
  <c r="G741" i="4"/>
  <c r="G742" i="4"/>
  <c r="G743" i="4"/>
  <c r="G744" i="4"/>
  <c r="G745" i="4"/>
  <c r="G746" i="4"/>
  <c r="G747" i="4"/>
  <c r="G748" i="4"/>
  <c r="G749" i="4"/>
  <c r="G750" i="4"/>
  <c r="G751" i="4"/>
  <c r="G752" i="4"/>
  <c r="G753" i="4"/>
  <c r="G754" i="4"/>
  <c r="G755" i="4"/>
  <c r="G756" i="4"/>
  <c r="G757" i="4"/>
  <c r="G758" i="4"/>
  <c r="G759" i="4"/>
  <c r="G760" i="4"/>
  <c r="G761" i="4"/>
  <c r="G762" i="4"/>
  <c r="G763" i="4"/>
  <c r="G764" i="4"/>
  <c r="G765" i="4"/>
  <c r="G766" i="4"/>
  <c r="G767" i="4"/>
  <c r="G768" i="4"/>
  <c r="G769" i="4"/>
  <c r="G770" i="4"/>
  <c r="G771" i="4"/>
  <c r="G772" i="4"/>
  <c r="G773" i="4"/>
  <c r="G774" i="4"/>
  <c r="G775" i="4"/>
  <c r="G776" i="4"/>
  <c r="G777" i="4"/>
  <c r="G778" i="4"/>
  <c r="G779" i="4"/>
  <c r="G780" i="4"/>
  <c r="G781" i="4"/>
  <c r="G782" i="4"/>
  <c r="G783" i="4"/>
  <c r="G784" i="4"/>
  <c r="G785" i="4"/>
  <c r="G786" i="4"/>
  <c r="G787" i="4"/>
  <c r="G788" i="4"/>
  <c r="G789" i="4"/>
  <c r="G790" i="4"/>
  <c r="G791" i="4"/>
  <c r="G792" i="4"/>
  <c r="G793" i="4"/>
  <c r="G794" i="4"/>
  <c r="G795" i="4"/>
  <c r="G796" i="4"/>
  <c r="G797" i="4"/>
  <c r="G798" i="4"/>
  <c r="C19" i="1" l="1"/>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3"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450" i="4"/>
  <c r="H451" i="4"/>
  <c r="H452" i="4"/>
  <c r="H453" i="4"/>
  <c r="H454" i="4"/>
  <c r="H455" i="4"/>
  <c r="H456" i="4"/>
  <c r="H457" i="4"/>
  <c r="H458" i="4"/>
  <c r="H459" i="4"/>
  <c r="H460" i="4"/>
  <c r="H461" i="4"/>
  <c r="H462" i="4"/>
  <c r="H463" i="4"/>
  <c r="H464" i="4"/>
  <c r="H465" i="4"/>
  <c r="H466" i="4"/>
  <c r="H467" i="4"/>
  <c r="H468" i="4"/>
  <c r="H469" i="4"/>
  <c r="H470" i="4"/>
  <c r="H471" i="4"/>
  <c r="H472" i="4"/>
  <c r="H473" i="4"/>
  <c r="H474" i="4"/>
  <c r="H475" i="4"/>
  <c r="H476" i="4"/>
  <c r="H477" i="4"/>
  <c r="H478" i="4"/>
  <c r="H479" i="4"/>
  <c r="H480" i="4"/>
  <c r="H481" i="4"/>
  <c r="H482" i="4"/>
  <c r="H483" i="4"/>
  <c r="H484" i="4"/>
  <c r="H485" i="4"/>
  <c r="H486" i="4"/>
  <c r="H487" i="4"/>
  <c r="H488" i="4"/>
  <c r="H489" i="4"/>
  <c r="H490" i="4"/>
  <c r="H491" i="4"/>
  <c r="H492" i="4"/>
  <c r="H493"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19" i="4"/>
  <c r="H520" i="4"/>
  <c r="H521" i="4"/>
  <c r="H522" i="4"/>
  <c r="H523" i="4"/>
  <c r="H524" i="4"/>
  <c r="H525" i="4"/>
  <c r="H526" i="4"/>
  <c r="H527" i="4"/>
  <c r="H528" i="4"/>
  <c r="H529" i="4"/>
  <c r="H530" i="4"/>
  <c r="H531" i="4"/>
  <c r="H532" i="4"/>
  <c r="H533" i="4"/>
  <c r="H534" i="4"/>
  <c r="H535" i="4"/>
  <c r="H536" i="4"/>
  <c r="H537" i="4"/>
  <c r="H538" i="4"/>
  <c r="H539" i="4"/>
  <c r="H540" i="4"/>
  <c r="H541" i="4"/>
  <c r="H542" i="4"/>
  <c r="H543" i="4"/>
  <c r="H544" i="4"/>
  <c r="H545" i="4"/>
  <c r="H546" i="4"/>
  <c r="H547" i="4"/>
  <c r="H548" i="4"/>
  <c r="H549" i="4"/>
  <c r="H550" i="4"/>
  <c r="H551" i="4"/>
  <c r="H552" i="4"/>
  <c r="H553" i="4"/>
  <c r="H554" i="4"/>
  <c r="H555" i="4"/>
  <c r="H556" i="4"/>
  <c r="H557" i="4"/>
  <c r="H558" i="4"/>
  <c r="H559" i="4"/>
  <c r="H560" i="4"/>
  <c r="H561" i="4"/>
  <c r="H562" i="4"/>
  <c r="H563" i="4"/>
  <c r="H564" i="4"/>
  <c r="H565" i="4"/>
  <c r="H566" i="4"/>
  <c r="H567" i="4"/>
  <c r="H568" i="4"/>
  <c r="H569" i="4"/>
  <c r="H570" i="4"/>
  <c r="H571" i="4"/>
  <c r="H572" i="4"/>
  <c r="H573" i="4"/>
  <c r="H574" i="4"/>
  <c r="H575" i="4"/>
  <c r="H576" i="4"/>
  <c r="H577" i="4"/>
  <c r="H578" i="4"/>
  <c r="H579" i="4"/>
  <c r="H580" i="4"/>
  <c r="H581" i="4"/>
  <c r="H582" i="4"/>
  <c r="H583" i="4"/>
  <c r="H584" i="4"/>
  <c r="H585" i="4"/>
  <c r="H586" i="4"/>
  <c r="H587" i="4"/>
  <c r="H588" i="4"/>
  <c r="H589" i="4"/>
  <c r="H590" i="4"/>
  <c r="H591" i="4"/>
  <c r="H592" i="4"/>
  <c r="H593" i="4"/>
  <c r="H594" i="4"/>
  <c r="H595" i="4"/>
  <c r="H596" i="4"/>
  <c r="H597" i="4"/>
  <c r="H598" i="4"/>
  <c r="H599" i="4"/>
  <c r="H600" i="4"/>
  <c r="H601" i="4"/>
  <c r="H602" i="4"/>
  <c r="H603" i="4"/>
  <c r="H604" i="4"/>
  <c r="H605" i="4"/>
  <c r="H606" i="4"/>
  <c r="H607" i="4"/>
  <c r="H608" i="4"/>
  <c r="H609" i="4"/>
  <c r="H610" i="4"/>
  <c r="H611" i="4"/>
  <c r="H612" i="4"/>
  <c r="H613" i="4"/>
  <c r="H614" i="4"/>
  <c r="H615" i="4"/>
  <c r="H616" i="4"/>
  <c r="H617" i="4"/>
  <c r="H618" i="4"/>
  <c r="H619" i="4"/>
  <c r="H620" i="4"/>
  <c r="H621" i="4"/>
  <c r="H622" i="4"/>
  <c r="H623" i="4"/>
  <c r="H624" i="4"/>
  <c r="H625" i="4"/>
  <c r="H626" i="4"/>
  <c r="H627" i="4"/>
  <c r="H628" i="4"/>
  <c r="H629" i="4"/>
  <c r="H630" i="4"/>
  <c r="H631" i="4"/>
  <c r="H632" i="4"/>
  <c r="H633" i="4"/>
  <c r="H634" i="4"/>
  <c r="H635" i="4"/>
  <c r="H636" i="4"/>
  <c r="H637" i="4"/>
  <c r="H638" i="4"/>
  <c r="H639" i="4"/>
  <c r="H640" i="4"/>
  <c r="H641" i="4"/>
  <c r="H642" i="4"/>
  <c r="H643" i="4"/>
  <c r="H644" i="4"/>
  <c r="H645" i="4"/>
  <c r="H646" i="4"/>
  <c r="H647" i="4"/>
  <c r="H648" i="4"/>
  <c r="H649" i="4"/>
  <c r="H650" i="4"/>
  <c r="H651" i="4"/>
  <c r="H652" i="4"/>
  <c r="H653" i="4"/>
  <c r="H654" i="4"/>
  <c r="H655" i="4"/>
  <c r="H656" i="4"/>
  <c r="H657" i="4"/>
  <c r="H658" i="4"/>
  <c r="H659" i="4"/>
  <c r="H660" i="4"/>
  <c r="H661" i="4"/>
  <c r="H662" i="4"/>
  <c r="H663" i="4"/>
  <c r="H664" i="4"/>
  <c r="H665" i="4"/>
  <c r="H666" i="4"/>
  <c r="H667" i="4"/>
  <c r="H668" i="4"/>
  <c r="H669" i="4"/>
  <c r="H670" i="4"/>
  <c r="H671" i="4"/>
  <c r="H672" i="4"/>
  <c r="H673" i="4"/>
  <c r="H674" i="4"/>
  <c r="H675" i="4"/>
  <c r="H676" i="4"/>
  <c r="H677" i="4"/>
  <c r="H678" i="4"/>
  <c r="H679" i="4"/>
  <c r="H680" i="4"/>
  <c r="H681" i="4"/>
  <c r="H682" i="4"/>
  <c r="H683" i="4"/>
  <c r="H684" i="4"/>
  <c r="H685" i="4"/>
  <c r="H686" i="4"/>
  <c r="H687" i="4"/>
  <c r="H688" i="4"/>
  <c r="H689" i="4"/>
  <c r="H690" i="4"/>
  <c r="H691" i="4"/>
  <c r="H692" i="4"/>
  <c r="H693" i="4"/>
  <c r="H694" i="4"/>
  <c r="H695" i="4"/>
  <c r="H696" i="4"/>
  <c r="H697" i="4"/>
  <c r="H698" i="4"/>
  <c r="H699" i="4"/>
  <c r="H700" i="4"/>
  <c r="H701" i="4"/>
  <c r="H702" i="4"/>
  <c r="H703" i="4"/>
  <c r="H704" i="4"/>
  <c r="H705" i="4"/>
  <c r="H706" i="4"/>
  <c r="H707" i="4"/>
  <c r="H708" i="4"/>
  <c r="H709" i="4"/>
  <c r="H710" i="4"/>
  <c r="H711" i="4"/>
  <c r="H712" i="4"/>
  <c r="H713" i="4"/>
  <c r="H714" i="4"/>
  <c r="H715" i="4"/>
  <c r="H716" i="4"/>
  <c r="H717" i="4"/>
  <c r="H718" i="4"/>
  <c r="H719" i="4"/>
  <c r="H720" i="4"/>
  <c r="H721" i="4"/>
  <c r="H722" i="4"/>
  <c r="H723" i="4"/>
  <c r="H724" i="4"/>
  <c r="H725" i="4"/>
  <c r="H726" i="4"/>
  <c r="H727" i="4"/>
  <c r="H728" i="4"/>
  <c r="H729" i="4"/>
  <c r="H730" i="4"/>
  <c r="H731" i="4"/>
  <c r="H732" i="4"/>
  <c r="H733" i="4"/>
  <c r="H734" i="4"/>
  <c r="H735" i="4"/>
  <c r="H736" i="4"/>
  <c r="H737" i="4"/>
  <c r="H738" i="4"/>
  <c r="H739" i="4"/>
  <c r="H740" i="4"/>
  <c r="H741" i="4"/>
  <c r="H742" i="4"/>
  <c r="H743" i="4"/>
  <c r="H744" i="4"/>
  <c r="H745" i="4"/>
  <c r="H746" i="4"/>
  <c r="H747" i="4"/>
  <c r="H748" i="4"/>
  <c r="H749" i="4"/>
  <c r="H750" i="4"/>
  <c r="H751" i="4"/>
  <c r="H752" i="4"/>
  <c r="H753" i="4"/>
  <c r="H754" i="4"/>
  <c r="H755" i="4"/>
  <c r="H756" i="4"/>
  <c r="H757" i="4"/>
  <c r="H758" i="4"/>
  <c r="H759" i="4"/>
  <c r="H760" i="4"/>
  <c r="H761" i="4"/>
  <c r="H762" i="4"/>
  <c r="H763" i="4"/>
  <c r="H764" i="4"/>
  <c r="H765" i="4"/>
  <c r="H766" i="4"/>
  <c r="H767" i="4"/>
  <c r="H768" i="4"/>
  <c r="H769" i="4"/>
  <c r="H770" i="4"/>
  <c r="H771" i="4"/>
  <c r="H772" i="4"/>
  <c r="H773" i="4"/>
  <c r="H774" i="4"/>
  <c r="H775" i="4"/>
  <c r="H776" i="4"/>
  <c r="H777" i="4"/>
  <c r="H778" i="4"/>
  <c r="H779" i="4"/>
  <c r="H780" i="4"/>
  <c r="H781" i="4"/>
  <c r="H782" i="4"/>
  <c r="H783" i="4"/>
  <c r="H784" i="4"/>
  <c r="H785" i="4"/>
  <c r="H786" i="4"/>
  <c r="H787" i="4"/>
  <c r="H788" i="4"/>
  <c r="H789" i="4"/>
  <c r="H790" i="4"/>
  <c r="H791" i="4"/>
  <c r="H792" i="4"/>
  <c r="H793" i="4"/>
  <c r="H794" i="4"/>
  <c r="H795" i="4"/>
  <c r="H796" i="4"/>
  <c r="H797" i="4"/>
  <c r="H798"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55" i="4"/>
  <c r="F356" i="4"/>
  <c r="F357" i="4"/>
  <c r="F358" i="4"/>
  <c r="F359" i="4"/>
  <c r="F360" i="4"/>
  <c r="F361" i="4"/>
  <c r="F362" i="4"/>
  <c r="F363" i="4"/>
  <c r="F364" i="4"/>
  <c r="F365" i="4"/>
  <c r="F366" i="4"/>
  <c r="F367" i="4"/>
  <c r="F368" i="4"/>
  <c r="F369" i="4"/>
  <c r="F370" i="4"/>
  <c r="F371" i="4"/>
  <c r="F372" i="4"/>
  <c r="F373" i="4"/>
  <c r="F374" i="4"/>
  <c r="F375" i="4"/>
  <c r="F376" i="4"/>
  <c r="F377" i="4"/>
  <c r="F378" i="4"/>
  <c r="F379" i="4"/>
  <c r="F380" i="4"/>
  <c r="F381" i="4"/>
  <c r="F382" i="4"/>
  <c r="F383" i="4"/>
  <c r="F384" i="4"/>
  <c r="F385" i="4"/>
  <c r="F386" i="4"/>
  <c r="F387" i="4"/>
  <c r="F388" i="4"/>
  <c r="F389" i="4"/>
  <c r="F390" i="4"/>
  <c r="F391" i="4"/>
  <c r="F392" i="4"/>
  <c r="F393" i="4"/>
  <c r="F394" i="4"/>
  <c r="F395" i="4"/>
  <c r="F396" i="4"/>
  <c r="F397" i="4"/>
  <c r="F398" i="4"/>
  <c r="F399" i="4"/>
  <c r="F400" i="4"/>
  <c r="F401" i="4"/>
  <c r="F402" i="4"/>
  <c r="F403" i="4"/>
  <c r="F404" i="4"/>
  <c r="F405" i="4"/>
  <c r="F406" i="4"/>
  <c r="F407" i="4"/>
  <c r="F408" i="4"/>
  <c r="F409" i="4"/>
  <c r="F410" i="4"/>
  <c r="F411" i="4"/>
  <c r="F412" i="4"/>
  <c r="F413" i="4"/>
  <c r="F414" i="4"/>
  <c r="F415" i="4"/>
  <c r="F416" i="4"/>
  <c r="F417" i="4"/>
  <c r="F418" i="4"/>
  <c r="F419" i="4"/>
  <c r="F420" i="4"/>
  <c r="F421" i="4"/>
  <c r="F422" i="4"/>
  <c r="F423" i="4"/>
  <c r="F424" i="4"/>
  <c r="F425" i="4"/>
  <c r="F426" i="4"/>
  <c r="F427" i="4"/>
  <c r="F428" i="4"/>
  <c r="F429" i="4"/>
  <c r="F430" i="4"/>
  <c r="F431" i="4"/>
  <c r="F432" i="4"/>
  <c r="F433" i="4"/>
  <c r="F434" i="4"/>
  <c r="F435" i="4"/>
  <c r="F436" i="4"/>
  <c r="F437" i="4"/>
  <c r="F438" i="4"/>
  <c r="F439" i="4"/>
  <c r="F440" i="4"/>
  <c r="F441" i="4"/>
  <c r="F442" i="4"/>
  <c r="F443" i="4"/>
  <c r="F444" i="4"/>
  <c r="F445" i="4"/>
  <c r="F446" i="4"/>
  <c r="F447" i="4"/>
  <c r="F448" i="4"/>
  <c r="F449" i="4"/>
  <c r="F450" i="4"/>
  <c r="F451" i="4"/>
  <c r="F452" i="4"/>
  <c r="F453" i="4"/>
  <c r="F454" i="4"/>
  <c r="F455" i="4"/>
  <c r="F456" i="4"/>
  <c r="F457" i="4"/>
  <c r="F458" i="4"/>
  <c r="F459" i="4"/>
  <c r="F460" i="4"/>
  <c r="F461" i="4"/>
  <c r="F462" i="4"/>
  <c r="F463" i="4"/>
  <c r="F464" i="4"/>
  <c r="F465" i="4"/>
  <c r="F466" i="4"/>
  <c r="F467" i="4"/>
  <c r="F468" i="4"/>
  <c r="F469" i="4"/>
  <c r="F470" i="4"/>
  <c r="F471" i="4"/>
  <c r="F472" i="4"/>
  <c r="F473" i="4"/>
  <c r="F474" i="4"/>
  <c r="F475" i="4"/>
  <c r="F476" i="4"/>
  <c r="F477" i="4"/>
  <c r="F478" i="4"/>
  <c r="F479" i="4"/>
  <c r="F480" i="4"/>
  <c r="F481" i="4"/>
  <c r="F482" i="4"/>
  <c r="F483" i="4"/>
  <c r="F484" i="4"/>
  <c r="F485" i="4"/>
  <c r="F486" i="4"/>
  <c r="F487" i="4"/>
  <c r="F488" i="4"/>
  <c r="F489" i="4"/>
  <c r="F490" i="4"/>
  <c r="F491" i="4"/>
  <c r="F492" i="4"/>
  <c r="F493" i="4"/>
  <c r="F494" i="4"/>
  <c r="F495" i="4"/>
  <c r="F496" i="4"/>
  <c r="F497" i="4"/>
  <c r="F498" i="4"/>
  <c r="F499" i="4"/>
  <c r="F500" i="4"/>
  <c r="F501" i="4"/>
  <c r="F502" i="4"/>
  <c r="F503" i="4"/>
  <c r="F504" i="4"/>
  <c r="F505" i="4"/>
  <c r="F506" i="4"/>
  <c r="F507" i="4"/>
  <c r="F508" i="4"/>
  <c r="F509" i="4"/>
  <c r="F510" i="4"/>
  <c r="F511" i="4"/>
  <c r="F512" i="4"/>
  <c r="F513" i="4"/>
  <c r="F514" i="4"/>
  <c r="F515" i="4"/>
  <c r="F516" i="4"/>
  <c r="F517" i="4"/>
  <c r="F518" i="4"/>
  <c r="F519" i="4"/>
  <c r="F520" i="4"/>
  <c r="F521" i="4"/>
  <c r="F522" i="4"/>
  <c r="F523" i="4"/>
  <c r="F524" i="4"/>
  <c r="F525" i="4"/>
  <c r="F526" i="4"/>
  <c r="F527" i="4"/>
  <c r="F528" i="4"/>
  <c r="F529" i="4"/>
  <c r="F530" i="4"/>
  <c r="F531" i="4"/>
  <c r="F532" i="4"/>
  <c r="F533" i="4"/>
  <c r="F534" i="4"/>
  <c r="F535" i="4"/>
  <c r="F536" i="4"/>
  <c r="F537" i="4"/>
  <c r="F538" i="4"/>
  <c r="F539" i="4"/>
  <c r="F540" i="4"/>
  <c r="F541" i="4"/>
  <c r="F542" i="4"/>
  <c r="F543" i="4"/>
  <c r="F544" i="4"/>
  <c r="F545" i="4"/>
  <c r="F546" i="4"/>
  <c r="F547" i="4"/>
  <c r="F548" i="4"/>
  <c r="F549" i="4"/>
  <c r="F550" i="4"/>
  <c r="F551" i="4"/>
  <c r="F552" i="4"/>
  <c r="F553" i="4"/>
  <c r="F554" i="4"/>
  <c r="F555" i="4"/>
  <c r="F556" i="4"/>
  <c r="F557" i="4"/>
  <c r="F558" i="4"/>
  <c r="F559" i="4"/>
  <c r="F560" i="4"/>
  <c r="F561" i="4"/>
  <c r="F562" i="4"/>
  <c r="F563" i="4"/>
  <c r="F564" i="4"/>
  <c r="F565" i="4"/>
  <c r="F566" i="4"/>
  <c r="F567" i="4"/>
  <c r="F568" i="4"/>
  <c r="F569" i="4"/>
  <c r="F570" i="4"/>
  <c r="F571" i="4"/>
  <c r="F572" i="4"/>
  <c r="F573" i="4"/>
  <c r="F574" i="4"/>
  <c r="F575" i="4"/>
  <c r="F576" i="4"/>
  <c r="F577" i="4"/>
  <c r="F578" i="4"/>
  <c r="F579" i="4"/>
  <c r="F580" i="4"/>
  <c r="F581" i="4"/>
  <c r="F582" i="4"/>
  <c r="F583" i="4"/>
  <c r="F584" i="4"/>
  <c r="F585" i="4"/>
  <c r="F586" i="4"/>
  <c r="F587" i="4"/>
  <c r="F588" i="4"/>
  <c r="F589" i="4"/>
  <c r="F590" i="4"/>
  <c r="F591" i="4"/>
  <c r="F592" i="4"/>
  <c r="F593" i="4"/>
  <c r="F594" i="4"/>
  <c r="F595" i="4"/>
  <c r="F596" i="4"/>
  <c r="F597" i="4"/>
  <c r="F598" i="4"/>
  <c r="F599" i="4"/>
  <c r="F600" i="4"/>
  <c r="F601" i="4"/>
  <c r="F602" i="4"/>
  <c r="F603" i="4"/>
  <c r="F604" i="4"/>
  <c r="F605" i="4"/>
  <c r="F606" i="4"/>
  <c r="F607" i="4"/>
  <c r="F608" i="4"/>
  <c r="F609" i="4"/>
  <c r="F610" i="4"/>
  <c r="F611" i="4"/>
  <c r="F612" i="4"/>
  <c r="F613" i="4"/>
  <c r="F614" i="4"/>
  <c r="F615" i="4"/>
  <c r="F616" i="4"/>
  <c r="F617" i="4"/>
  <c r="F618" i="4"/>
  <c r="F619" i="4"/>
  <c r="F620" i="4"/>
  <c r="F621" i="4"/>
  <c r="F622" i="4"/>
  <c r="F623" i="4"/>
  <c r="F624" i="4"/>
  <c r="F625" i="4"/>
  <c r="F626" i="4"/>
  <c r="F627" i="4"/>
  <c r="F628" i="4"/>
  <c r="F629" i="4"/>
  <c r="F630" i="4"/>
  <c r="F631" i="4"/>
  <c r="F632" i="4"/>
  <c r="F633" i="4"/>
  <c r="F634" i="4"/>
  <c r="F635" i="4"/>
  <c r="F636" i="4"/>
  <c r="F637" i="4"/>
  <c r="F638" i="4"/>
  <c r="F639" i="4"/>
  <c r="F640" i="4"/>
  <c r="F641" i="4"/>
  <c r="F642" i="4"/>
  <c r="F643" i="4"/>
  <c r="F644" i="4"/>
  <c r="F645" i="4"/>
  <c r="F646" i="4"/>
  <c r="F647" i="4"/>
  <c r="F648" i="4"/>
  <c r="F649" i="4"/>
  <c r="F650" i="4"/>
  <c r="F651" i="4"/>
  <c r="F652" i="4"/>
  <c r="F653" i="4"/>
  <c r="F654" i="4"/>
  <c r="F655" i="4"/>
  <c r="F656" i="4"/>
  <c r="F657" i="4"/>
  <c r="F658" i="4"/>
  <c r="F659" i="4"/>
  <c r="F660" i="4"/>
  <c r="F661" i="4"/>
  <c r="F662" i="4"/>
  <c r="F663" i="4"/>
  <c r="F664" i="4"/>
  <c r="F665" i="4"/>
  <c r="F666" i="4"/>
  <c r="F667" i="4"/>
  <c r="F668" i="4"/>
  <c r="F669" i="4"/>
  <c r="F670" i="4"/>
  <c r="F671" i="4"/>
  <c r="F672" i="4"/>
  <c r="F673" i="4"/>
  <c r="F674" i="4"/>
  <c r="F675" i="4"/>
  <c r="F676" i="4"/>
  <c r="F677" i="4"/>
  <c r="F678" i="4"/>
  <c r="F679" i="4"/>
  <c r="F680" i="4"/>
  <c r="F681" i="4"/>
  <c r="F682" i="4"/>
  <c r="F683" i="4"/>
  <c r="F684" i="4"/>
  <c r="F685" i="4"/>
  <c r="F686" i="4"/>
  <c r="F687" i="4"/>
  <c r="F688" i="4"/>
  <c r="F689" i="4"/>
  <c r="F690" i="4"/>
  <c r="F691" i="4"/>
  <c r="F692" i="4"/>
  <c r="F693" i="4"/>
  <c r="F694" i="4"/>
  <c r="F695" i="4"/>
  <c r="F696" i="4"/>
  <c r="F697" i="4"/>
  <c r="F698" i="4"/>
  <c r="F699" i="4"/>
  <c r="F700" i="4"/>
  <c r="F701" i="4"/>
  <c r="F702" i="4"/>
  <c r="F703" i="4"/>
  <c r="F704" i="4"/>
  <c r="F705" i="4"/>
  <c r="F706" i="4"/>
  <c r="F707" i="4"/>
  <c r="F708" i="4"/>
  <c r="F709" i="4"/>
  <c r="F710" i="4"/>
  <c r="F711" i="4"/>
  <c r="F712" i="4"/>
  <c r="F713" i="4"/>
  <c r="F714" i="4"/>
  <c r="F715" i="4"/>
  <c r="F716" i="4"/>
  <c r="F717" i="4"/>
  <c r="F718" i="4"/>
  <c r="F719" i="4"/>
  <c r="F720" i="4"/>
  <c r="F721" i="4"/>
  <c r="F722" i="4"/>
  <c r="F723" i="4"/>
  <c r="F724" i="4"/>
  <c r="F725" i="4"/>
  <c r="F726" i="4"/>
  <c r="F727" i="4"/>
  <c r="F728" i="4"/>
  <c r="F729" i="4"/>
  <c r="F730" i="4"/>
  <c r="F731" i="4"/>
  <c r="F732" i="4"/>
  <c r="F733" i="4"/>
  <c r="F734" i="4"/>
  <c r="F735" i="4"/>
  <c r="F736" i="4"/>
  <c r="F737" i="4"/>
  <c r="F738" i="4"/>
  <c r="F739" i="4"/>
  <c r="F740" i="4"/>
  <c r="F741" i="4"/>
  <c r="F742" i="4"/>
  <c r="F743" i="4"/>
  <c r="F744" i="4"/>
  <c r="F745" i="4"/>
  <c r="F746" i="4"/>
  <c r="F747" i="4"/>
  <c r="F748" i="4"/>
  <c r="F749" i="4"/>
  <c r="F750" i="4"/>
  <c r="F751" i="4"/>
  <c r="F752" i="4"/>
  <c r="F753" i="4"/>
  <c r="F754" i="4"/>
  <c r="F755" i="4"/>
  <c r="F756" i="4"/>
  <c r="F757" i="4"/>
  <c r="F758" i="4"/>
  <c r="F759" i="4"/>
  <c r="F760" i="4"/>
  <c r="F761" i="4"/>
  <c r="F762" i="4"/>
  <c r="F763" i="4"/>
  <c r="F764" i="4"/>
  <c r="F765" i="4"/>
  <c r="F766" i="4"/>
  <c r="F767" i="4"/>
  <c r="F768" i="4"/>
  <c r="F769" i="4"/>
  <c r="F770" i="4"/>
  <c r="F771" i="4"/>
  <c r="F772" i="4"/>
  <c r="F773" i="4"/>
  <c r="F774" i="4"/>
  <c r="F775" i="4"/>
  <c r="F776" i="4"/>
  <c r="F777" i="4"/>
  <c r="F778" i="4"/>
  <c r="F779" i="4"/>
  <c r="F780" i="4"/>
  <c r="F781" i="4"/>
  <c r="F782" i="4"/>
  <c r="F783" i="4"/>
  <c r="F784" i="4"/>
  <c r="F785" i="4"/>
  <c r="F786" i="4"/>
  <c r="F787" i="4"/>
  <c r="F788" i="4"/>
  <c r="F789" i="4"/>
  <c r="F790" i="4"/>
  <c r="F791" i="4"/>
  <c r="F792" i="4"/>
  <c r="F793" i="4"/>
  <c r="F794" i="4"/>
  <c r="F795" i="4"/>
  <c r="F796" i="4"/>
  <c r="F797" i="4"/>
  <c r="F798" i="4"/>
  <c r="E17" i="1" l="1"/>
  <c r="E20" i="1" l="1"/>
  <c r="M16" i="1" l="1"/>
  <c r="D19" i="1" s="1"/>
  <c r="N16" i="1"/>
  <c r="B24" i="1"/>
  <c r="H9" i="1"/>
  <c r="H24" i="1"/>
  <c r="B18" i="4"/>
  <c r="H18" i="4"/>
  <c r="H9" i="4"/>
  <c r="C20" i="1"/>
  <c r="H11"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501" i="4"/>
  <c r="A502" i="4"/>
  <c r="A503" i="4"/>
  <c r="A504" i="4"/>
  <c r="A505" i="4"/>
  <c r="A506" i="4"/>
  <c r="A507" i="4"/>
  <c r="A508" i="4"/>
  <c r="A509" i="4"/>
  <c r="A510" i="4"/>
  <c r="A511" i="4"/>
  <c r="A512" i="4"/>
  <c r="A513" i="4"/>
  <c r="A514" i="4"/>
  <c r="A515" i="4"/>
  <c r="A516" i="4"/>
  <c r="A517" i="4"/>
  <c r="A518" i="4"/>
  <c r="A519" i="4"/>
  <c r="A520" i="4"/>
  <c r="A521" i="4"/>
  <c r="A522" i="4"/>
  <c r="A523" i="4"/>
  <c r="A524" i="4"/>
  <c r="A525" i="4"/>
  <c r="A526" i="4"/>
  <c r="A527" i="4"/>
  <c r="A528" i="4"/>
  <c r="A529" i="4"/>
  <c r="A530" i="4"/>
  <c r="A531" i="4"/>
  <c r="A532" i="4"/>
  <c r="A533" i="4"/>
  <c r="A534" i="4"/>
  <c r="A535" i="4"/>
  <c r="A536" i="4"/>
  <c r="A537" i="4"/>
  <c r="A538" i="4"/>
  <c r="A539" i="4"/>
  <c r="A540" i="4"/>
  <c r="A541" i="4"/>
  <c r="A542" i="4"/>
  <c r="A543" i="4"/>
  <c r="A544" i="4"/>
  <c r="A545" i="4"/>
  <c r="A546" i="4"/>
  <c r="A547" i="4"/>
  <c r="A548" i="4"/>
  <c r="A549" i="4"/>
  <c r="A550" i="4"/>
  <c r="A551" i="4"/>
  <c r="A552" i="4"/>
  <c r="A553" i="4"/>
  <c r="A554" i="4"/>
  <c r="A555" i="4"/>
  <c r="A556" i="4"/>
  <c r="A557" i="4"/>
  <c r="A558" i="4"/>
  <c r="A559" i="4"/>
  <c r="A560" i="4"/>
  <c r="A561" i="4"/>
  <c r="A562" i="4"/>
  <c r="A563" i="4"/>
  <c r="A564" i="4"/>
  <c r="A565" i="4"/>
  <c r="A566" i="4"/>
  <c r="A567" i="4"/>
  <c r="A568" i="4"/>
  <c r="A569" i="4"/>
  <c r="A570" i="4"/>
  <c r="A571" i="4"/>
  <c r="A572" i="4"/>
  <c r="A573" i="4"/>
  <c r="A574" i="4"/>
  <c r="A575" i="4"/>
  <c r="A576" i="4"/>
  <c r="A577" i="4"/>
  <c r="A578" i="4"/>
  <c r="A579" i="4"/>
  <c r="A580" i="4"/>
  <c r="A581" i="4"/>
  <c r="A582" i="4"/>
  <c r="A583" i="4"/>
  <c r="A584" i="4"/>
  <c r="A585" i="4"/>
  <c r="A586" i="4"/>
  <c r="A587" i="4"/>
  <c r="A588" i="4"/>
  <c r="A589" i="4"/>
  <c r="A590" i="4"/>
  <c r="A591" i="4"/>
  <c r="A592" i="4"/>
  <c r="A593" i="4"/>
  <c r="A594" i="4"/>
  <c r="A595" i="4"/>
  <c r="A596" i="4"/>
  <c r="A597" i="4"/>
  <c r="A598" i="4"/>
  <c r="A599" i="4"/>
  <c r="A600" i="4"/>
  <c r="A601" i="4"/>
  <c r="A602" i="4"/>
  <c r="A603" i="4"/>
  <c r="A604" i="4"/>
  <c r="A605" i="4"/>
  <c r="A606" i="4"/>
  <c r="A607" i="4"/>
  <c r="A608" i="4"/>
  <c r="A609" i="4"/>
  <c r="A610" i="4"/>
  <c r="A611" i="4"/>
  <c r="A612" i="4"/>
  <c r="A613" i="4"/>
  <c r="A614" i="4"/>
  <c r="A615" i="4"/>
  <c r="A616" i="4"/>
  <c r="A617" i="4"/>
  <c r="A618" i="4"/>
  <c r="A619" i="4"/>
  <c r="A620" i="4"/>
  <c r="A621" i="4"/>
  <c r="A622" i="4"/>
  <c r="A623" i="4"/>
  <c r="A624" i="4"/>
  <c r="A625" i="4"/>
  <c r="A626" i="4"/>
  <c r="A627" i="4"/>
  <c r="A628" i="4"/>
  <c r="A629" i="4"/>
  <c r="A630" i="4"/>
  <c r="A631" i="4"/>
  <c r="A632" i="4"/>
  <c r="A633" i="4"/>
  <c r="A634" i="4"/>
  <c r="A635" i="4"/>
  <c r="A636" i="4"/>
  <c r="A637" i="4"/>
  <c r="A638" i="4"/>
  <c r="A639" i="4"/>
  <c r="A640" i="4"/>
  <c r="A641" i="4"/>
  <c r="A642" i="4"/>
  <c r="A643" i="4"/>
  <c r="A644" i="4"/>
  <c r="A645" i="4"/>
  <c r="A646" i="4"/>
  <c r="A647" i="4"/>
  <c r="A648" i="4"/>
  <c r="A649" i="4"/>
  <c r="A650" i="4"/>
  <c r="A651" i="4"/>
  <c r="A652" i="4"/>
  <c r="A653" i="4"/>
  <c r="A654" i="4"/>
  <c r="A655" i="4"/>
  <c r="A656" i="4"/>
  <c r="A657" i="4"/>
  <c r="A658" i="4"/>
  <c r="A659" i="4"/>
  <c r="A660" i="4"/>
  <c r="A661" i="4"/>
  <c r="A662" i="4"/>
  <c r="A663" i="4"/>
  <c r="A664" i="4"/>
  <c r="A665" i="4"/>
  <c r="A666" i="4"/>
  <c r="A667" i="4"/>
  <c r="A668" i="4"/>
  <c r="A669" i="4"/>
  <c r="A670" i="4"/>
  <c r="A671" i="4"/>
  <c r="A672" i="4"/>
  <c r="A673" i="4"/>
  <c r="A674" i="4"/>
  <c r="A675" i="4"/>
  <c r="A676" i="4"/>
  <c r="A677" i="4"/>
  <c r="A678" i="4"/>
  <c r="A679" i="4"/>
  <c r="A680" i="4"/>
  <c r="A681" i="4"/>
  <c r="A682" i="4"/>
  <c r="A683" i="4"/>
  <c r="A684" i="4"/>
  <c r="A685" i="4"/>
  <c r="A686" i="4"/>
  <c r="A687" i="4"/>
  <c r="A688" i="4"/>
  <c r="A689" i="4"/>
  <c r="A690" i="4"/>
  <c r="A691" i="4"/>
  <c r="A692" i="4"/>
  <c r="A693" i="4"/>
  <c r="A694" i="4"/>
  <c r="A695" i="4"/>
  <c r="A696" i="4"/>
  <c r="A697" i="4"/>
  <c r="A698" i="4"/>
  <c r="A699" i="4"/>
  <c r="A700" i="4"/>
  <c r="A701" i="4"/>
  <c r="A702" i="4"/>
  <c r="A703" i="4"/>
  <c r="A704" i="4"/>
  <c r="A705" i="4"/>
  <c r="A706" i="4"/>
  <c r="A707" i="4"/>
  <c r="A708" i="4"/>
  <c r="A709" i="4"/>
  <c r="A710" i="4"/>
  <c r="A711" i="4"/>
  <c r="A712" i="4"/>
  <c r="A713" i="4"/>
  <c r="A714" i="4"/>
  <c r="A715" i="4"/>
  <c r="A716" i="4"/>
  <c r="A717" i="4"/>
  <c r="A718" i="4"/>
  <c r="A719" i="4"/>
  <c r="A720" i="4"/>
  <c r="A721" i="4"/>
  <c r="A722" i="4"/>
  <c r="A723" i="4"/>
  <c r="A724" i="4"/>
  <c r="A725" i="4"/>
  <c r="A726" i="4"/>
  <c r="A727" i="4"/>
  <c r="A728" i="4"/>
  <c r="A729" i="4"/>
  <c r="A730" i="4"/>
  <c r="A731" i="4"/>
  <c r="A732" i="4"/>
  <c r="A733" i="4"/>
  <c r="A734" i="4"/>
  <c r="A735" i="4"/>
  <c r="A736" i="4"/>
  <c r="A737" i="4"/>
  <c r="A738" i="4"/>
  <c r="A739" i="4"/>
  <c r="A740" i="4"/>
  <c r="A741" i="4"/>
  <c r="A742" i="4"/>
  <c r="A743" i="4"/>
  <c r="A744" i="4"/>
  <c r="A745" i="4"/>
  <c r="A746" i="4"/>
  <c r="A747" i="4"/>
  <c r="A748" i="4"/>
  <c r="A749" i="4"/>
  <c r="A750" i="4"/>
  <c r="A751" i="4"/>
  <c r="A752" i="4"/>
  <c r="A753" i="4"/>
  <c r="A754" i="4"/>
  <c r="A755" i="4"/>
  <c r="A756" i="4"/>
  <c r="A757" i="4"/>
  <c r="A758" i="4"/>
  <c r="A759" i="4"/>
  <c r="A760" i="4"/>
  <c r="A761" i="4"/>
  <c r="A762" i="4"/>
  <c r="A763" i="4"/>
  <c r="A764" i="4"/>
  <c r="A765" i="4"/>
  <c r="A766" i="4"/>
  <c r="A767" i="4"/>
  <c r="A768" i="4"/>
  <c r="A769" i="4"/>
  <c r="A770" i="4"/>
  <c r="A771" i="4"/>
  <c r="A772" i="4"/>
  <c r="A773" i="4"/>
  <c r="A774" i="4"/>
  <c r="A775" i="4"/>
  <c r="A776" i="4"/>
  <c r="A777" i="4"/>
  <c r="A778" i="4"/>
  <c r="A779" i="4"/>
  <c r="A780" i="4"/>
  <c r="A781" i="4"/>
  <c r="A782" i="4"/>
  <c r="A783" i="4"/>
  <c r="A784" i="4"/>
  <c r="A785" i="4"/>
  <c r="A786" i="4"/>
  <c r="A787" i="4"/>
  <c r="A788" i="4"/>
  <c r="A789" i="4"/>
  <c r="A790" i="4"/>
  <c r="A791" i="4"/>
  <c r="A792" i="4"/>
  <c r="A793" i="4"/>
  <c r="A794" i="4"/>
  <c r="A795" i="4"/>
  <c r="A796" i="4"/>
  <c r="A797" i="4"/>
  <c r="A798" i="4"/>
  <c r="A799" i="4"/>
  <c r="F19" i="4" l="1"/>
  <c r="H19" i="4" s="1"/>
  <c r="G19" i="4" s="1"/>
  <c r="B25" i="1"/>
  <c r="F25" i="1" l="1"/>
  <c r="C25" i="1" s="1"/>
  <c r="D25" i="1" s="1"/>
  <c r="F20" i="4"/>
  <c r="H20" i="4" s="1"/>
  <c r="G20" i="4" l="1"/>
  <c r="F21" i="4"/>
  <c r="A20" i="4"/>
  <c r="H21" i="4" l="1"/>
  <c r="A21" i="4"/>
  <c r="F22" i="4" l="1"/>
  <c r="H22" i="4" s="1"/>
  <c r="A22" i="4"/>
  <c r="G21" i="4"/>
  <c r="H13" i="1"/>
  <c r="H25" i="1"/>
  <c r="F23" i="4" l="1"/>
  <c r="H23" i="4" s="1"/>
  <c r="A23" i="4"/>
  <c r="G22" i="4"/>
  <c r="A26" i="1"/>
  <c r="B26" i="1" s="1"/>
  <c r="F26" i="1" s="1"/>
  <c r="G25" i="1"/>
  <c r="F24" i="4" l="1"/>
  <c r="A24" i="4"/>
  <c r="G23" i="4"/>
  <c r="C26" i="1"/>
  <c r="D26" i="1" s="1"/>
  <c r="H24" i="4" l="1"/>
  <c r="H26" i="1"/>
  <c r="F25" i="4" l="1"/>
  <c r="H25" i="4" s="1"/>
  <c r="A25" i="4"/>
  <c r="G24" i="4"/>
  <c r="A27" i="1"/>
  <c r="G26" i="1"/>
  <c r="F26" i="4" l="1"/>
  <c r="H26" i="4" s="1"/>
  <c r="A26" i="4"/>
  <c r="G25" i="4"/>
  <c r="B27" i="1"/>
  <c r="F27" i="4" l="1"/>
  <c r="H27" i="4" s="1"/>
  <c r="A27" i="4"/>
  <c r="G26" i="4"/>
  <c r="F27" i="1"/>
  <c r="F28" i="4" l="1"/>
  <c r="H28" i="4" s="1"/>
  <c r="A28" i="4"/>
  <c r="G27" i="4"/>
  <c r="C27" i="1"/>
  <c r="D27" i="1" s="1"/>
  <c r="F29" i="4" l="1"/>
  <c r="H29" i="4" s="1"/>
  <c r="A29" i="4"/>
  <c r="G28" i="4"/>
  <c r="H27" i="1"/>
  <c r="F30" i="4" l="1"/>
  <c r="H30" i="4" s="1"/>
  <c r="A30" i="4"/>
  <c r="G29" i="4"/>
  <c r="A28" i="1"/>
  <c r="G27" i="1"/>
  <c r="F31" i="4" l="1"/>
  <c r="H31" i="4" s="1"/>
  <c r="A31" i="4"/>
  <c r="G30" i="4"/>
  <c r="B28" i="1"/>
  <c r="F32" i="4" l="1"/>
  <c r="H32" i="4" s="1"/>
  <c r="A32" i="4"/>
  <c r="G31" i="4"/>
  <c r="F28" i="1"/>
  <c r="F33" i="4" l="1"/>
  <c r="H33" i="4" s="1"/>
  <c r="A33" i="4"/>
  <c r="G32" i="4"/>
  <c r="C28" i="1"/>
  <c r="D28" i="1" s="1"/>
  <c r="F34" i="4" l="1"/>
  <c r="H34" i="4" s="1"/>
  <c r="A34" i="4"/>
  <c r="G33" i="4"/>
  <c r="H28" i="1"/>
  <c r="F35" i="4" l="1"/>
  <c r="H35" i="4" s="1"/>
  <c r="A35" i="4"/>
  <c r="G34" i="4"/>
  <c r="A29" i="1"/>
  <c r="G28" i="1"/>
  <c r="F36" i="4" l="1"/>
  <c r="H36" i="4" s="1"/>
  <c r="A36" i="4"/>
  <c r="G35" i="4"/>
  <c r="B29" i="1"/>
  <c r="F37" i="4" l="1"/>
  <c r="H12" i="4" s="1"/>
  <c r="A37" i="4"/>
  <c r="G36" i="4"/>
  <c r="F29" i="1"/>
  <c r="H37" i="4" l="1"/>
  <c r="C29" i="1"/>
  <c r="D29" i="1" s="1"/>
  <c r="A38" i="4" l="1"/>
  <c r="H10" i="4" s="1"/>
  <c r="G37" i="4"/>
  <c r="H29" i="1"/>
  <c r="A30" i="1" l="1"/>
  <c r="G29" i="1"/>
  <c r="B30" i="1" l="1"/>
  <c r="F30" i="1" l="1"/>
  <c r="C30" i="1" s="1"/>
  <c r="D30" i="1" l="1"/>
  <c r="H30" i="1" s="1"/>
  <c r="A31" i="1" l="1"/>
  <c r="B31" i="1" s="1"/>
  <c r="F31" i="1" s="1"/>
  <c r="C31" i="1" s="1"/>
  <c r="D31" i="1" s="1"/>
  <c r="G30" i="1"/>
  <c r="H31" i="1" l="1"/>
  <c r="A32" i="1" l="1"/>
  <c r="G31" i="1"/>
  <c r="B32" i="1" l="1"/>
  <c r="F32" i="1" l="1"/>
  <c r="C32" i="1" s="1"/>
  <c r="D32" i="1" l="1"/>
  <c r="H32" i="1" s="1"/>
  <c r="A33" i="1" l="1"/>
  <c r="B33" i="1" s="1"/>
  <c r="G32" i="1"/>
  <c r="F33" i="1" l="1"/>
  <c r="C33" i="1" s="1"/>
  <c r="D33" i="1" l="1"/>
  <c r="H33" i="1" s="1"/>
  <c r="A34" i="1" l="1"/>
  <c r="B34" i="1" s="1"/>
  <c r="G33" i="1"/>
  <c r="F34" i="1" l="1"/>
  <c r="C34" i="1" s="1"/>
  <c r="D34" i="1" l="1"/>
  <c r="H34" i="1" s="1"/>
  <c r="A35" i="1" l="1"/>
  <c r="B35" i="1" s="1"/>
  <c r="G34" i="1"/>
  <c r="F35" i="1" l="1"/>
  <c r="C35" i="1" s="1"/>
  <c r="D35" i="1" s="1"/>
  <c r="H35" i="1" l="1"/>
  <c r="A36" i="1" l="1"/>
  <c r="G35" i="1"/>
  <c r="B36" i="1" l="1"/>
  <c r="F36" i="1" l="1"/>
  <c r="C36" i="1" s="1"/>
  <c r="D36" i="1" l="1"/>
  <c r="H36" i="1" s="1"/>
  <c r="A37" i="1" l="1"/>
  <c r="B37" i="1" s="1"/>
  <c r="F37" i="1" s="1"/>
  <c r="C37" i="1" s="1"/>
  <c r="G36" i="1"/>
  <c r="D37" i="1" l="1"/>
  <c r="H37" i="1" s="1"/>
  <c r="A38" i="1" l="1"/>
  <c r="B38" i="1" s="1"/>
  <c r="F38" i="1" s="1"/>
  <c r="C38" i="1" s="1"/>
  <c r="G37" i="1"/>
  <c r="D38" i="1" l="1"/>
  <c r="H38" i="1" s="1"/>
  <c r="A39" i="1" l="1"/>
  <c r="B39" i="1" s="1"/>
  <c r="F39" i="1" s="1"/>
  <c r="C39" i="1" s="1"/>
  <c r="D39" i="1" s="1"/>
  <c r="G38" i="1"/>
  <c r="H39" i="1" l="1"/>
  <c r="A40" i="1" s="1"/>
  <c r="B40" i="1" s="1"/>
  <c r="G39" i="1" l="1"/>
  <c r="F40" i="1"/>
  <c r="C40" i="1" s="1"/>
  <c r="D40" i="1" l="1"/>
  <c r="H40" i="1" s="1"/>
  <c r="A41" i="1" l="1"/>
  <c r="B41" i="1" s="1"/>
  <c r="F41" i="1" s="1"/>
  <c r="C41" i="1" s="1"/>
  <c r="D41" i="1" s="1"/>
  <c r="G40" i="1"/>
  <c r="H41" i="1" l="1"/>
  <c r="A42" i="1" l="1"/>
  <c r="G41" i="1"/>
  <c r="B42" i="1" l="1"/>
  <c r="F42" i="1" l="1"/>
  <c r="C42" i="1" s="1"/>
  <c r="D42" i="1" l="1"/>
  <c r="H42" i="1" s="1"/>
  <c r="A43" i="1" l="1"/>
  <c r="B43" i="1" s="1"/>
  <c r="F43" i="1" s="1"/>
  <c r="C43" i="1" s="1"/>
  <c r="G42" i="1"/>
  <c r="D43" i="1" l="1"/>
  <c r="H43" i="1" s="1"/>
  <c r="A44" i="1" l="1"/>
  <c r="B44" i="1" s="1"/>
  <c r="G43" i="1"/>
  <c r="F44" i="1" l="1"/>
  <c r="C44" i="1" s="1"/>
  <c r="D44" i="1" s="1"/>
  <c r="H44" i="1" l="1"/>
  <c r="A45" i="1" l="1"/>
  <c r="G44" i="1"/>
  <c r="B45" i="1" l="1"/>
  <c r="F45" i="1" l="1"/>
  <c r="C45" i="1" s="1"/>
  <c r="D45" i="1" l="1"/>
  <c r="H45" i="1" s="1"/>
  <c r="A46" i="1" l="1"/>
  <c r="B46" i="1" s="1"/>
  <c r="F46" i="1" s="1"/>
  <c r="C46" i="1" s="1"/>
  <c r="G45" i="1"/>
  <c r="D46" i="1" l="1"/>
  <c r="H46" i="1" s="1"/>
  <c r="A47" i="1" l="1"/>
  <c r="B47" i="1" s="1"/>
  <c r="G46" i="1"/>
  <c r="F47" i="1" l="1"/>
  <c r="C47" i="1" s="1"/>
  <c r="D47" i="1" s="1"/>
  <c r="H47" i="1" l="1"/>
  <c r="A48" i="1" s="1"/>
  <c r="B48" i="1" s="1"/>
  <c r="G47" i="1" l="1"/>
  <c r="F48" i="1"/>
  <c r="C48" i="1" s="1"/>
  <c r="D48" i="1" s="1"/>
  <c r="H48" i="1" l="1"/>
  <c r="A49" i="1" l="1"/>
  <c r="G48" i="1"/>
  <c r="B49" i="1" l="1"/>
  <c r="F49" i="1" l="1"/>
  <c r="C49" i="1" s="1"/>
  <c r="D49" i="1" s="1"/>
  <c r="H49" i="1" l="1"/>
  <c r="A50" i="1" s="1"/>
  <c r="B50" i="1" s="1"/>
  <c r="G49" i="1" l="1"/>
  <c r="F50" i="1"/>
  <c r="C50" i="1" s="1"/>
  <c r="D50" i="1" s="1"/>
  <c r="H50" i="1" l="1"/>
  <c r="A51" i="1" l="1"/>
  <c r="G50" i="1"/>
  <c r="B51" i="1" l="1"/>
  <c r="F51" i="1" l="1"/>
  <c r="C51" i="1" s="1"/>
  <c r="D51" i="1" l="1"/>
  <c r="H51" i="1" s="1"/>
  <c r="A52" i="1" l="1"/>
  <c r="B52" i="1" s="1"/>
  <c r="G51" i="1"/>
  <c r="F52" i="1" l="1"/>
  <c r="C52" i="1" s="1"/>
  <c r="D52" i="1" s="1"/>
  <c r="H52" i="1" l="1"/>
  <c r="A53" i="1" s="1"/>
  <c r="B53" i="1" s="1"/>
  <c r="G52" i="1" l="1"/>
  <c r="F53" i="1"/>
  <c r="C53" i="1" s="1"/>
  <c r="D53" i="1" s="1"/>
  <c r="H53" i="1" l="1"/>
  <c r="A54" i="1" s="1"/>
  <c r="B54" i="1" s="1"/>
  <c r="G53" i="1" l="1"/>
  <c r="F54" i="1"/>
  <c r="C54" i="1" s="1"/>
  <c r="D54" i="1" s="1"/>
  <c r="H54" i="1" l="1"/>
  <c r="A55" i="1" l="1"/>
  <c r="G54" i="1"/>
  <c r="B55" i="1" l="1"/>
  <c r="F55" i="1" l="1"/>
  <c r="C55" i="1" s="1"/>
  <c r="D55" i="1" s="1"/>
  <c r="H55" i="1" l="1"/>
  <c r="A56" i="1" s="1"/>
  <c r="B56" i="1" s="1"/>
  <c r="G55" i="1" l="1"/>
  <c r="F56" i="1"/>
  <c r="C56" i="1" s="1"/>
  <c r="D56" i="1" l="1"/>
  <c r="H56" i="1" s="1"/>
  <c r="A57" i="1" l="1"/>
  <c r="B57" i="1" s="1"/>
  <c r="F57" i="1" s="1"/>
  <c r="C57" i="1" s="1"/>
  <c r="D57" i="1" s="1"/>
  <c r="G56" i="1"/>
  <c r="H57" i="1" l="1"/>
  <c r="A58" i="1" l="1"/>
  <c r="G57" i="1"/>
  <c r="B58" i="1" l="1"/>
  <c r="F58" i="1" l="1"/>
  <c r="C58" i="1" s="1"/>
  <c r="D58" i="1" l="1"/>
  <c r="H58" i="1" s="1"/>
  <c r="A59" i="1" l="1"/>
  <c r="B59" i="1" s="1"/>
  <c r="F59" i="1" s="1"/>
  <c r="C59" i="1" s="1"/>
  <c r="D59" i="1" s="1"/>
  <c r="G58" i="1"/>
  <c r="H59" i="1" l="1"/>
  <c r="A60" i="1" l="1"/>
  <c r="G59" i="1"/>
  <c r="B60" i="1" l="1"/>
  <c r="F60" i="1" l="1"/>
  <c r="C60" i="1" s="1"/>
  <c r="D60" i="1" s="1"/>
  <c r="H60" i="1" l="1"/>
  <c r="A61" i="1" s="1"/>
  <c r="B61" i="1" s="1"/>
  <c r="G60" i="1" l="1"/>
  <c r="F61" i="1"/>
  <c r="C61" i="1" s="1"/>
  <c r="D61" i="1" l="1"/>
  <c r="H61" i="1" s="1"/>
  <c r="A62" i="1" l="1"/>
  <c r="B62" i="1" s="1"/>
  <c r="F62" i="1" s="1"/>
  <c r="C62" i="1" s="1"/>
  <c r="G61" i="1"/>
  <c r="D62" i="1" l="1"/>
  <c r="H62" i="1" s="1"/>
  <c r="A63" i="1" l="1"/>
  <c r="B63" i="1" s="1"/>
  <c r="F63" i="1" s="1"/>
  <c r="C63" i="1" s="1"/>
  <c r="G62" i="1"/>
  <c r="D63" i="1" l="1"/>
  <c r="H63" i="1" s="1"/>
  <c r="A64" i="1" l="1"/>
  <c r="B64" i="1" s="1"/>
  <c r="F64" i="1" s="1"/>
  <c r="C64" i="1" s="1"/>
  <c r="G63" i="1"/>
  <c r="D64" i="1" l="1"/>
  <c r="H64" i="1" s="1"/>
  <c r="A65" i="1" l="1"/>
  <c r="B65" i="1" s="1"/>
  <c r="G64" i="1"/>
  <c r="F65" i="1" l="1"/>
  <c r="C65" i="1" s="1"/>
  <c r="D65" i="1" l="1"/>
  <c r="H65" i="1" s="1"/>
  <c r="A66" i="1" l="1"/>
  <c r="B66" i="1" s="1"/>
  <c r="F66" i="1" s="1"/>
  <c r="C66" i="1" s="1"/>
  <c r="G65" i="1"/>
  <c r="H66" i="1" l="1"/>
  <c r="A67" i="1" l="1"/>
  <c r="G66" i="1"/>
  <c r="B67" i="1" l="1"/>
  <c r="F67" i="1" l="1"/>
  <c r="C67" i="1" s="1"/>
  <c r="D67" i="1" s="1"/>
  <c r="H67" i="1" l="1"/>
  <c r="A68" i="1" s="1"/>
  <c r="B68" i="1" s="1"/>
  <c r="G67" i="1" l="1"/>
  <c r="F68" i="1"/>
  <c r="C68" i="1" s="1"/>
  <c r="D68" i="1" s="1"/>
  <c r="H68" i="1" l="1"/>
  <c r="A69" i="1" l="1"/>
  <c r="G68" i="1"/>
  <c r="B69" i="1" l="1"/>
  <c r="F69" i="1" l="1"/>
  <c r="C69" i="1" s="1"/>
  <c r="D69" i="1" l="1"/>
  <c r="H69" i="1" s="1"/>
  <c r="A70" i="1" l="1"/>
  <c r="B70" i="1" s="1"/>
  <c r="F70" i="1" s="1"/>
  <c r="C70" i="1" s="1"/>
  <c r="D70" i="1" s="1"/>
  <c r="G69" i="1"/>
  <c r="H70" i="1" l="1"/>
  <c r="A71" i="1" s="1"/>
  <c r="B71" i="1" s="1"/>
  <c r="G70" i="1" l="1"/>
  <c r="F71" i="1"/>
  <c r="C71" i="1" s="1"/>
  <c r="D71" i="1" l="1"/>
  <c r="H71" i="1" s="1"/>
  <c r="A72" i="1" l="1"/>
  <c r="B72" i="1" s="1"/>
  <c r="F72" i="1" s="1"/>
  <c r="C72" i="1" s="1"/>
  <c r="D72" i="1" s="1"/>
  <c r="G71" i="1"/>
  <c r="H72" i="1" l="1"/>
  <c r="A73" i="1" s="1"/>
  <c r="B73" i="1" s="1"/>
  <c r="G72" i="1" l="1"/>
  <c r="F73" i="1"/>
  <c r="C73" i="1" s="1"/>
  <c r="D73" i="1" l="1"/>
  <c r="H73" i="1" s="1"/>
  <c r="A74" i="1" l="1"/>
  <c r="B74" i="1" s="1"/>
  <c r="G73" i="1"/>
  <c r="F74" i="1" l="1"/>
  <c r="C74" i="1" s="1"/>
  <c r="D74" i="1" l="1"/>
  <c r="H74" i="1" s="1"/>
  <c r="A75" i="1" l="1"/>
  <c r="B75" i="1" s="1"/>
  <c r="G74" i="1"/>
  <c r="F75" i="1" l="1"/>
  <c r="C75" i="1" s="1"/>
  <c r="H75" i="1" l="1"/>
  <c r="A76" i="1" s="1"/>
  <c r="B76" i="1" s="1"/>
  <c r="G75" i="1" l="1"/>
  <c r="F76" i="1"/>
  <c r="C76" i="1" s="1"/>
  <c r="D76" i="1" s="1"/>
  <c r="H76" i="1" l="1"/>
  <c r="A77" i="1" l="1"/>
  <c r="G76" i="1"/>
  <c r="B77" i="1" l="1"/>
  <c r="F77" i="1" l="1"/>
  <c r="C77" i="1" s="1"/>
  <c r="D77" i="1" s="1"/>
  <c r="H77" i="1" l="1"/>
  <c r="A78" i="1" s="1"/>
  <c r="B78" i="1" s="1"/>
  <c r="G77" i="1" l="1"/>
  <c r="F78" i="1"/>
  <c r="C78" i="1" s="1"/>
  <c r="D78" i="1" s="1"/>
  <c r="H78" i="1" l="1"/>
  <c r="A79" i="1" l="1"/>
  <c r="G78" i="1"/>
  <c r="B79" i="1" l="1"/>
  <c r="F79" i="1" l="1"/>
  <c r="C79" i="1" s="1"/>
  <c r="D79" i="1" s="1"/>
  <c r="H79" i="1" l="1"/>
  <c r="A80" i="1" l="1"/>
  <c r="G79" i="1"/>
  <c r="B80" i="1" l="1"/>
  <c r="F80" i="1" l="1"/>
  <c r="C80" i="1" s="1"/>
  <c r="D80" i="1" l="1"/>
  <c r="H80" i="1" s="1"/>
  <c r="A81" i="1" l="1"/>
  <c r="B81" i="1" s="1"/>
  <c r="F81" i="1" s="1"/>
  <c r="C81" i="1" s="1"/>
  <c r="G80" i="1"/>
  <c r="D81" i="1" l="1"/>
  <c r="H81" i="1" s="1"/>
  <c r="A82" i="1" l="1"/>
  <c r="B82" i="1" s="1"/>
  <c r="G81" i="1"/>
  <c r="F82" i="1" l="1"/>
  <c r="C82" i="1" s="1"/>
  <c r="D82" i="1" s="1"/>
  <c r="H82" i="1" l="1"/>
  <c r="A83" i="1" s="1"/>
  <c r="B83" i="1" s="1"/>
  <c r="G82" i="1" l="1"/>
  <c r="F83" i="1"/>
  <c r="C83" i="1" s="1"/>
  <c r="D83" i="1" s="1"/>
  <c r="H83" i="1" l="1"/>
  <c r="A84" i="1" l="1"/>
  <c r="G83" i="1"/>
  <c r="B84" i="1" l="1"/>
  <c r="F84" i="1" l="1"/>
  <c r="C84" i="1" s="1"/>
  <c r="D84" i="1" l="1"/>
  <c r="H84" i="1" s="1"/>
  <c r="A85" i="1" l="1"/>
  <c r="B85" i="1" s="1"/>
  <c r="F85" i="1" s="1"/>
  <c r="C85" i="1" s="1"/>
  <c r="D85" i="1" s="1"/>
  <c r="G84" i="1"/>
  <c r="H85" i="1" l="1"/>
  <c r="A86" i="1" s="1"/>
  <c r="B86" i="1" s="1"/>
  <c r="G85" i="1" l="1"/>
  <c r="F86" i="1"/>
  <c r="C86" i="1" s="1"/>
  <c r="D86" i="1" s="1"/>
  <c r="H86" i="1" l="1"/>
  <c r="A87" i="1" l="1"/>
  <c r="G86" i="1"/>
  <c r="B87" i="1" l="1"/>
  <c r="F87" i="1" l="1"/>
  <c r="C87" i="1" s="1"/>
  <c r="D87" i="1" s="1"/>
  <c r="H87" i="1" l="1"/>
  <c r="A88" i="1" l="1"/>
  <c r="G87" i="1"/>
  <c r="B88" i="1" l="1"/>
  <c r="F88" i="1" l="1"/>
  <c r="C88" i="1" s="1"/>
  <c r="D88" i="1" s="1"/>
  <c r="H88" i="1" l="1"/>
  <c r="A89" i="1" s="1"/>
  <c r="B89" i="1" s="1"/>
  <c r="G88" i="1" l="1"/>
  <c r="F89" i="1"/>
  <c r="C89" i="1" s="1"/>
  <c r="D89" i="1" l="1"/>
  <c r="H89" i="1" s="1"/>
  <c r="A90" i="1" l="1"/>
  <c r="B90" i="1" s="1"/>
  <c r="F90" i="1" s="1"/>
  <c r="C90" i="1" s="1"/>
  <c r="D90" i="1" s="1"/>
  <c r="G89" i="1"/>
  <c r="H90" i="1" l="1"/>
  <c r="A91" i="1" s="1"/>
  <c r="B91" i="1" s="1"/>
  <c r="G90" i="1" l="1"/>
  <c r="F91" i="1"/>
  <c r="C91" i="1" s="1"/>
  <c r="D91" i="1" s="1"/>
  <c r="H91" i="1" l="1"/>
  <c r="A92" i="1" l="1"/>
  <c r="G91" i="1"/>
  <c r="B92" i="1" l="1"/>
  <c r="F92" i="1" l="1"/>
  <c r="C92" i="1" s="1"/>
  <c r="D92" i="1" l="1"/>
  <c r="H92" i="1" s="1"/>
  <c r="A93" i="1" l="1"/>
  <c r="B93" i="1" s="1"/>
  <c r="F93" i="1" s="1"/>
  <c r="C93" i="1" s="1"/>
  <c r="G92" i="1"/>
  <c r="D93" i="1" l="1"/>
  <c r="H93" i="1" s="1"/>
  <c r="A94" i="1" l="1"/>
  <c r="B94" i="1" s="1"/>
  <c r="F94" i="1" s="1"/>
  <c r="C94" i="1" s="1"/>
  <c r="G93" i="1"/>
  <c r="D94" i="1" l="1"/>
  <c r="H94" i="1" s="1"/>
  <c r="A95" i="1" l="1"/>
  <c r="B95" i="1" s="1"/>
  <c r="F95" i="1" s="1"/>
  <c r="C95" i="1" s="1"/>
  <c r="D95" i="1" s="1"/>
  <c r="G94" i="1"/>
  <c r="H95" i="1" l="1"/>
  <c r="A96" i="1" s="1"/>
  <c r="B96" i="1" s="1"/>
  <c r="G95" i="1" l="1"/>
  <c r="F96" i="1"/>
  <c r="C96" i="1" s="1"/>
  <c r="D96" i="1" l="1"/>
  <c r="H96" i="1" s="1"/>
  <c r="A97" i="1" l="1"/>
  <c r="B97" i="1" s="1"/>
  <c r="F97" i="1" s="1"/>
  <c r="C97" i="1" s="1"/>
  <c r="D97" i="1" s="1"/>
  <c r="G96" i="1"/>
  <c r="H97" i="1" l="1"/>
  <c r="A98" i="1" s="1"/>
  <c r="B98" i="1" s="1"/>
  <c r="G97" i="1" l="1"/>
  <c r="F98" i="1"/>
  <c r="C98" i="1" s="1"/>
  <c r="D98" i="1" l="1"/>
  <c r="H98" i="1" s="1"/>
  <c r="A99" i="1" l="1"/>
  <c r="B99" i="1" s="1"/>
  <c r="F99" i="1" s="1"/>
  <c r="C99" i="1" s="1"/>
  <c r="G98" i="1"/>
  <c r="D99" i="1" l="1"/>
  <c r="H99" i="1" s="1"/>
  <c r="A100" i="1" l="1"/>
  <c r="B100" i="1" s="1"/>
  <c r="F100" i="1" s="1"/>
  <c r="C100" i="1" s="1"/>
  <c r="D100" i="1" s="1"/>
  <c r="G99" i="1"/>
  <c r="H100" i="1" l="1"/>
  <c r="A101" i="1" s="1"/>
  <c r="B101" i="1" s="1"/>
  <c r="G100" i="1" l="1"/>
  <c r="F101" i="1"/>
  <c r="C101" i="1" s="1"/>
  <c r="D101" i="1" s="1"/>
  <c r="H101" i="1" l="1"/>
  <c r="A102" i="1" l="1"/>
  <c r="G101" i="1"/>
  <c r="B102" i="1" l="1"/>
  <c r="F102" i="1" l="1"/>
  <c r="C102" i="1" s="1"/>
  <c r="D102" i="1" s="1"/>
  <c r="H102" i="1" l="1"/>
  <c r="A103" i="1" l="1"/>
  <c r="G102" i="1"/>
  <c r="B103" i="1" l="1"/>
  <c r="F103" i="1" l="1"/>
  <c r="C103" i="1" s="1"/>
  <c r="D103" i="1" l="1"/>
  <c r="H103" i="1" s="1"/>
  <c r="A104" i="1" l="1"/>
  <c r="B104" i="1" s="1"/>
  <c r="G103" i="1"/>
  <c r="F104" i="1" l="1"/>
  <c r="C104" i="1" s="1"/>
  <c r="D104" i="1" s="1"/>
  <c r="H104" i="1" l="1"/>
  <c r="A105" i="1" s="1"/>
  <c r="B105" i="1" s="1"/>
  <c r="G104" i="1" l="1"/>
  <c r="F105" i="1"/>
  <c r="C105" i="1" s="1"/>
  <c r="D105" i="1" s="1"/>
  <c r="H105" i="1" l="1"/>
  <c r="A106" i="1" l="1"/>
  <c r="G105" i="1"/>
  <c r="B106" i="1" l="1"/>
  <c r="F106" i="1" l="1"/>
  <c r="C106" i="1" s="1"/>
  <c r="D106" i="1" l="1"/>
  <c r="H106" i="1" s="1"/>
  <c r="A107" i="1" l="1"/>
  <c r="B107" i="1" s="1"/>
  <c r="F107" i="1" s="1"/>
  <c r="C107" i="1" s="1"/>
  <c r="D107" i="1" s="1"/>
  <c r="G106" i="1"/>
  <c r="H107" i="1" l="1"/>
  <c r="A108" i="1" l="1"/>
  <c r="G107" i="1"/>
  <c r="B108" i="1" l="1"/>
  <c r="F108" i="1" l="1"/>
  <c r="C108" i="1" s="1"/>
  <c r="D108" i="1" s="1"/>
  <c r="H108" i="1" l="1"/>
  <c r="A109" i="1" l="1"/>
  <c r="G108" i="1"/>
  <c r="B109" i="1" l="1"/>
  <c r="F109" i="1" l="1"/>
  <c r="C109" i="1" s="1"/>
  <c r="D109" i="1" l="1"/>
  <c r="H109" i="1" s="1"/>
  <c r="A110" i="1" l="1"/>
  <c r="B110" i="1" s="1"/>
  <c r="F110" i="1" s="1"/>
  <c r="C110" i="1" s="1"/>
  <c r="D110" i="1" s="1"/>
  <c r="G109" i="1"/>
  <c r="H110" i="1" l="1"/>
  <c r="A111" i="1" l="1"/>
  <c r="G110" i="1"/>
  <c r="B111" i="1" l="1"/>
  <c r="F111" i="1" l="1"/>
  <c r="C111" i="1" s="1"/>
  <c r="D111" i="1" s="1"/>
  <c r="H111" i="1" l="1"/>
  <c r="A112" i="1" s="1"/>
  <c r="B112" i="1" s="1"/>
  <c r="G111" i="1" l="1"/>
  <c r="F112" i="1"/>
  <c r="C112" i="1" s="1"/>
  <c r="D112" i="1" l="1"/>
  <c r="H112" i="1" s="1"/>
  <c r="A113" i="1" l="1"/>
  <c r="B113" i="1" s="1"/>
  <c r="F113" i="1" s="1"/>
  <c r="C113" i="1" s="1"/>
  <c r="D113" i="1" s="1"/>
  <c r="G112" i="1"/>
  <c r="H113" i="1" l="1"/>
  <c r="A114" i="1" l="1"/>
  <c r="G113" i="1"/>
  <c r="B114" i="1" l="1"/>
  <c r="F114" i="1" l="1"/>
  <c r="C114" i="1" s="1"/>
  <c r="H114" i="1" s="1"/>
  <c r="A115" i="1" s="1"/>
  <c r="G114" i="1" l="1"/>
  <c r="B115" i="1"/>
  <c r="F115" i="1" l="1"/>
  <c r="C115" i="1" s="1"/>
  <c r="D115" i="1" s="1"/>
  <c r="H115" i="1" l="1"/>
  <c r="A116" i="1" l="1"/>
  <c r="G115" i="1"/>
  <c r="B116" i="1" l="1"/>
  <c r="F116" i="1" l="1"/>
  <c r="C116" i="1" s="1"/>
  <c r="D116" i="1" s="1"/>
  <c r="H116" i="1" l="1"/>
  <c r="A117" i="1" s="1"/>
  <c r="B117" i="1" s="1"/>
  <c r="G116" i="1" l="1"/>
  <c r="F117" i="1"/>
  <c r="C117" i="1" s="1"/>
  <c r="D117" i="1" s="1"/>
  <c r="H117" i="1" l="1"/>
  <c r="A118" i="1" s="1"/>
  <c r="B118" i="1" s="1"/>
  <c r="G117" i="1" l="1"/>
  <c r="F118" i="1"/>
  <c r="C118" i="1" s="1"/>
  <c r="D118" i="1" l="1"/>
  <c r="H118" i="1" s="1"/>
  <c r="A119" i="1" l="1"/>
  <c r="B119" i="1" s="1"/>
  <c r="F119" i="1" s="1"/>
  <c r="C119" i="1" s="1"/>
  <c r="G118" i="1"/>
  <c r="D119" i="1" l="1"/>
  <c r="H119" i="1" s="1"/>
  <c r="A120" i="1" l="1"/>
  <c r="B120" i="1" s="1"/>
  <c r="G119" i="1"/>
  <c r="F120" i="1" l="1"/>
  <c r="C120" i="1" s="1"/>
  <c r="D120" i="1" s="1"/>
  <c r="H120" i="1" l="1"/>
  <c r="A121" i="1" l="1"/>
  <c r="G120" i="1"/>
  <c r="B121" i="1" l="1"/>
  <c r="F121" i="1" l="1"/>
  <c r="C121" i="1" s="1"/>
  <c r="D121" i="1" s="1"/>
  <c r="H121" i="1" l="1"/>
  <c r="A122" i="1" l="1"/>
  <c r="G121" i="1"/>
  <c r="B122" i="1" l="1"/>
  <c r="F122" i="1" l="1"/>
  <c r="C122" i="1" s="1"/>
  <c r="D122" i="1" l="1"/>
  <c r="H122" i="1" s="1"/>
  <c r="A123" i="1" l="1"/>
  <c r="B123" i="1" s="1"/>
  <c r="F123" i="1" s="1"/>
  <c r="C123" i="1" s="1"/>
  <c r="D123" i="1" s="1"/>
  <c r="G122" i="1"/>
  <c r="H123" i="1" l="1"/>
  <c r="A124" i="1" l="1"/>
  <c r="G123" i="1"/>
  <c r="B124" i="1" l="1"/>
  <c r="F124" i="1" l="1"/>
  <c r="C124" i="1" s="1"/>
  <c r="D124" i="1" s="1"/>
  <c r="H124" i="1" l="1"/>
  <c r="A125" i="1" s="1"/>
  <c r="B125" i="1" s="1"/>
  <c r="G124" i="1" l="1"/>
  <c r="F125" i="1"/>
  <c r="C125" i="1" s="1"/>
  <c r="D125" i="1" s="1"/>
  <c r="H125" i="1" l="1"/>
  <c r="A126" i="1" s="1"/>
  <c r="B126" i="1" s="1"/>
  <c r="G125" i="1" l="1"/>
  <c r="F126" i="1"/>
  <c r="C126" i="1" s="1"/>
  <c r="H126" i="1" l="1"/>
  <c r="A127" i="1" l="1"/>
  <c r="G126" i="1"/>
  <c r="B127" i="1" l="1"/>
  <c r="F127" i="1" l="1"/>
  <c r="C127" i="1" s="1"/>
  <c r="D127" i="1" s="1"/>
  <c r="H127" i="1" l="1"/>
  <c r="A128" i="1" s="1"/>
  <c r="B128" i="1" s="1"/>
  <c r="G127" i="1" l="1"/>
  <c r="F128" i="1"/>
  <c r="C128" i="1" s="1"/>
  <c r="D128" i="1" l="1"/>
  <c r="H128" i="1" s="1"/>
  <c r="A129" i="1" l="1"/>
  <c r="B129" i="1" s="1"/>
  <c r="F129" i="1" s="1"/>
  <c r="C129" i="1" s="1"/>
  <c r="G128" i="1"/>
  <c r="D129" i="1" l="1"/>
  <c r="H129" i="1" s="1"/>
  <c r="A130" i="1" l="1"/>
  <c r="B130" i="1" s="1"/>
  <c r="G129" i="1"/>
  <c r="F130" i="1" l="1"/>
  <c r="C130" i="1" s="1"/>
  <c r="D130" i="1" l="1"/>
  <c r="H130" i="1" s="1"/>
  <c r="A131" i="1" l="1"/>
  <c r="B131" i="1" s="1"/>
  <c r="F131" i="1" s="1"/>
  <c r="C131" i="1" s="1"/>
  <c r="G130" i="1"/>
  <c r="D131" i="1" l="1"/>
  <c r="H131" i="1" s="1"/>
  <c r="A132" i="1" l="1"/>
  <c r="B132" i="1" s="1"/>
  <c r="F132" i="1" s="1"/>
  <c r="C132" i="1" s="1"/>
  <c r="D132" i="1" s="1"/>
  <c r="G131" i="1"/>
  <c r="H132" i="1" l="1"/>
  <c r="A133" i="1" l="1"/>
  <c r="G132" i="1"/>
  <c r="B133" i="1" l="1"/>
  <c r="F133" i="1" l="1"/>
  <c r="C133" i="1" s="1"/>
  <c r="D133" i="1" s="1"/>
  <c r="H133" i="1" l="1"/>
  <c r="A134" i="1" l="1"/>
  <c r="G133" i="1"/>
  <c r="B134" i="1" l="1"/>
  <c r="F134" i="1" l="1"/>
  <c r="C134" i="1" s="1"/>
  <c r="D134" i="1" s="1"/>
  <c r="H134" i="1" l="1"/>
  <c r="A135" i="1" l="1"/>
  <c r="G134" i="1"/>
  <c r="B135" i="1" l="1"/>
  <c r="F135" i="1" l="1"/>
  <c r="C135" i="1" s="1"/>
  <c r="H135" i="1" s="1"/>
  <c r="A136" i="1" l="1"/>
  <c r="G135" i="1"/>
  <c r="B136" i="1" l="1"/>
  <c r="F136" i="1" l="1"/>
  <c r="C136" i="1" s="1"/>
  <c r="D136" i="1" s="1"/>
  <c r="H136" i="1" l="1"/>
  <c r="A137" i="1" l="1"/>
  <c r="G136" i="1"/>
  <c r="B137" i="1" l="1"/>
  <c r="F137" i="1" l="1"/>
  <c r="C137" i="1" s="1"/>
  <c r="D137" i="1" s="1"/>
  <c r="H137" i="1" l="1"/>
  <c r="A138" i="1" s="1"/>
  <c r="B138" i="1" s="1"/>
  <c r="G137" i="1" l="1"/>
  <c r="F138" i="1"/>
  <c r="C138" i="1" s="1"/>
  <c r="D138" i="1" s="1"/>
  <c r="H138" i="1" l="1"/>
  <c r="A139" i="1" l="1"/>
  <c r="G138" i="1"/>
  <c r="B139" i="1" l="1"/>
  <c r="F139" i="1" l="1"/>
  <c r="C139" i="1" s="1"/>
  <c r="D139" i="1" l="1"/>
  <c r="H139" i="1" s="1"/>
  <c r="A140" i="1" l="1"/>
  <c r="B140" i="1" s="1"/>
  <c r="F140" i="1" s="1"/>
  <c r="C140" i="1" s="1"/>
  <c r="G139" i="1"/>
  <c r="D140" i="1" l="1"/>
  <c r="H140" i="1" s="1"/>
  <c r="A141" i="1" l="1"/>
  <c r="B141" i="1" s="1"/>
  <c r="G140" i="1"/>
  <c r="F141" i="1" l="1"/>
  <c r="C141" i="1" s="1"/>
  <c r="D141" i="1" s="1"/>
  <c r="H141" i="1" l="1"/>
  <c r="A142" i="1" l="1"/>
  <c r="G141" i="1"/>
  <c r="B142" i="1" l="1"/>
  <c r="F142" i="1" l="1"/>
  <c r="C142" i="1" s="1"/>
  <c r="D142" i="1" s="1"/>
  <c r="H142" i="1" l="1"/>
  <c r="A143" i="1" l="1"/>
  <c r="G142" i="1"/>
  <c r="B143" i="1" l="1"/>
  <c r="F143" i="1" l="1"/>
  <c r="C143" i="1" s="1"/>
  <c r="D143" i="1" s="1"/>
  <c r="H143" i="1" l="1"/>
  <c r="A144" i="1" s="1"/>
  <c r="B144" i="1" s="1"/>
  <c r="G143" i="1" l="1"/>
  <c r="F144" i="1"/>
  <c r="C144" i="1" s="1"/>
  <c r="D144" i="1" s="1"/>
  <c r="H144" i="1" l="1"/>
  <c r="A145" i="1" s="1"/>
  <c r="B145" i="1" s="1"/>
  <c r="G144" i="1" l="1"/>
  <c r="F145" i="1"/>
  <c r="C145" i="1" s="1"/>
  <c r="D145" i="1" s="1"/>
  <c r="H145" i="1" l="1"/>
  <c r="A146" i="1" s="1"/>
  <c r="B146" i="1" s="1"/>
  <c r="G145" i="1" l="1"/>
  <c r="F146" i="1"/>
  <c r="C146" i="1" s="1"/>
  <c r="D146" i="1" s="1"/>
  <c r="H146" i="1" l="1"/>
  <c r="A147" i="1" l="1"/>
  <c r="G146" i="1"/>
  <c r="B147" i="1" l="1"/>
  <c r="F147" i="1" l="1"/>
  <c r="C147" i="1" s="1"/>
  <c r="D147" i="1" s="1"/>
  <c r="H147" i="1" l="1"/>
  <c r="A148" i="1" l="1"/>
  <c r="G147" i="1"/>
  <c r="B148" i="1" l="1"/>
  <c r="F148" i="1" l="1"/>
  <c r="C148" i="1" s="1"/>
  <c r="D148" i="1" l="1"/>
  <c r="H148" i="1" s="1"/>
  <c r="A149" i="1" l="1"/>
  <c r="B149" i="1" s="1"/>
  <c r="F149" i="1" s="1"/>
  <c r="C149" i="1" s="1"/>
  <c r="G148" i="1"/>
  <c r="H149" i="1" l="1"/>
  <c r="A150" i="1" l="1"/>
  <c r="G149" i="1"/>
  <c r="B150" i="1" l="1"/>
  <c r="F150" i="1" l="1"/>
  <c r="C150" i="1" s="1"/>
  <c r="D150" i="1" l="1"/>
  <c r="H150" i="1" s="1"/>
  <c r="A151" i="1" l="1"/>
  <c r="B151" i="1" s="1"/>
  <c r="G150" i="1"/>
  <c r="F151" i="1" l="1"/>
  <c r="C151" i="1" s="1"/>
  <c r="D151" i="1" l="1"/>
  <c r="H151" i="1" s="1"/>
  <c r="A152" i="1" l="1"/>
  <c r="B152" i="1" s="1"/>
  <c r="G151" i="1"/>
  <c r="F152" i="1" l="1"/>
  <c r="C152" i="1" s="1"/>
  <c r="D152" i="1" l="1"/>
  <c r="H152" i="1" s="1"/>
  <c r="A153" i="1" l="1"/>
  <c r="B153" i="1" s="1"/>
  <c r="F153" i="1" s="1"/>
  <c r="C153" i="1" s="1"/>
  <c r="D153" i="1" s="1"/>
  <c r="G152" i="1"/>
  <c r="H153" i="1" l="1"/>
  <c r="A154" i="1" s="1"/>
  <c r="B154" i="1" s="1"/>
  <c r="G153" i="1" l="1"/>
  <c r="F154" i="1"/>
  <c r="C154" i="1" s="1"/>
  <c r="D154" i="1" s="1"/>
  <c r="H154" i="1" l="1"/>
  <c r="A155" i="1" s="1"/>
  <c r="B155" i="1" s="1"/>
  <c r="G154" i="1" l="1"/>
  <c r="F155" i="1"/>
  <c r="C155" i="1" s="1"/>
  <c r="H155" i="1" s="1"/>
  <c r="A156" i="1" l="1"/>
  <c r="G155" i="1"/>
  <c r="B156" i="1" l="1"/>
  <c r="F156" i="1" l="1"/>
  <c r="C156" i="1" s="1"/>
  <c r="D156" i="1" l="1"/>
  <c r="H156" i="1" s="1"/>
  <c r="A157" i="1" l="1"/>
  <c r="B157" i="1" s="1"/>
  <c r="F157" i="1" s="1"/>
  <c r="C157" i="1" s="1"/>
  <c r="D157" i="1" s="1"/>
  <c r="G156" i="1"/>
  <c r="H157" i="1" l="1"/>
  <c r="A158" i="1" s="1"/>
  <c r="B158" i="1" s="1"/>
  <c r="G157" i="1" l="1"/>
  <c r="F158" i="1"/>
  <c r="C158" i="1" s="1"/>
  <c r="D158" i="1" s="1"/>
  <c r="H158" i="1" l="1"/>
  <c r="A159" i="1" s="1"/>
  <c r="B159" i="1" s="1"/>
  <c r="G158" i="1" l="1"/>
  <c r="F159" i="1"/>
  <c r="C159" i="1" s="1"/>
  <c r="D159" i="1" s="1"/>
  <c r="H159" i="1" l="1"/>
  <c r="A160" i="1" s="1"/>
  <c r="B160" i="1" s="1"/>
  <c r="G159" i="1" l="1"/>
  <c r="F160" i="1"/>
  <c r="C160" i="1" s="1"/>
  <c r="D160" i="1" s="1"/>
  <c r="H160" i="1" l="1"/>
  <c r="A161" i="1" s="1"/>
  <c r="B161" i="1" s="1"/>
  <c r="G160" i="1" l="1"/>
  <c r="F161" i="1"/>
  <c r="C161" i="1" s="1"/>
  <c r="H161" i="1" s="1"/>
  <c r="A162" i="1" s="1"/>
  <c r="B162" i="1" l="1"/>
  <c r="G161" i="1"/>
  <c r="F162" i="1" l="1"/>
  <c r="C162" i="1" s="1"/>
  <c r="D162" i="1" l="1"/>
  <c r="H162" i="1" s="1"/>
  <c r="G162" i="1" l="1"/>
  <c r="A163" i="1"/>
  <c r="B163" i="1" s="1"/>
  <c r="F163" i="1" l="1"/>
  <c r="C163" i="1" s="1"/>
  <c r="D163" i="1" s="1"/>
  <c r="H163" i="1" l="1"/>
  <c r="A164" i="1" s="1"/>
  <c r="B164" i="1" s="1"/>
  <c r="G163" i="1" l="1"/>
  <c r="F164" i="1"/>
  <c r="C164" i="1" s="1"/>
  <c r="D164" i="1" s="1"/>
  <c r="H164" i="1" l="1"/>
  <c r="A165" i="1" s="1"/>
  <c r="B165" i="1" s="1"/>
  <c r="G164" i="1" l="1"/>
  <c r="F165" i="1"/>
  <c r="C165" i="1" s="1"/>
  <c r="D165" i="1" l="1"/>
  <c r="H165" i="1" s="1"/>
  <c r="A166" i="1" l="1"/>
  <c r="B166" i="1" s="1"/>
  <c r="G165" i="1"/>
  <c r="F166" i="1" l="1"/>
  <c r="C166" i="1" s="1"/>
  <c r="D166" i="1" l="1"/>
  <c r="H166" i="1" s="1"/>
  <c r="A167" i="1" l="1"/>
  <c r="B167" i="1" s="1"/>
  <c r="F167" i="1" s="1"/>
  <c r="C167" i="1" s="1"/>
  <c r="G166" i="1"/>
  <c r="D167" i="1" l="1"/>
  <c r="H167" i="1" s="1"/>
  <c r="A168" i="1" l="1"/>
  <c r="B168" i="1" s="1"/>
  <c r="G167" i="1"/>
  <c r="F168" i="1" l="1"/>
  <c r="C168" i="1" s="1"/>
  <c r="D168" i="1" s="1"/>
  <c r="H168" i="1" l="1"/>
  <c r="A169" i="1" s="1"/>
  <c r="B169" i="1" s="1"/>
  <c r="G168" i="1" l="1"/>
  <c r="F169" i="1"/>
  <c r="C169" i="1" s="1"/>
  <c r="D169" i="1" s="1"/>
  <c r="H169" i="1" l="1"/>
  <c r="A170" i="1" s="1"/>
  <c r="B170" i="1" s="1"/>
  <c r="G169" i="1" l="1"/>
  <c r="F170" i="1"/>
  <c r="C170" i="1" s="1"/>
  <c r="D170" i="1" s="1"/>
  <c r="H170" i="1" l="1"/>
  <c r="A171" i="1" l="1"/>
  <c r="G170" i="1"/>
  <c r="B171" i="1" l="1"/>
  <c r="F171" i="1" l="1"/>
  <c r="C171" i="1" s="1"/>
  <c r="D171" i="1" l="1"/>
  <c r="H171" i="1" s="1"/>
  <c r="A172" i="1" l="1"/>
  <c r="B172" i="1" s="1"/>
  <c r="G171" i="1"/>
  <c r="F172" i="1" l="1"/>
  <c r="C172" i="1" s="1"/>
  <c r="D172" i="1" l="1"/>
  <c r="H172" i="1" s="1"/>
  <c r="A173" i="1" l="1"/>
  <c r="B173" i="1" s="1"/>
  <c r="G172" i="1"/>
  <c r="F173" i="1" l="1"/>
  <c r="C173" i="1" s="1"/>
  <c r="D173" i="1" s="1"/>
  <c r="H173" i="1" l="1"/>
  <c r="A174" i="1" l="1"/>
  <c r="G173" i="1"/>
  <c r="B174" i="1" l="1"/>
  <c r="F174" i="1" l="1"/>
  <c r="C174" i="1" s="1"/>
  <c r="D174" i="1" s="1"/>
  <c r="H174" i="1" l="1"/>
  <c r="A175" i="1" l="1"/>
  <c r="G174" i="1"/>
  <c r="B175" i="1" l="1"/>
  <c r="F175" i="1" l="1"/>
  <c r="C175" i="1" s="1"/>
  <c r="D175" i="1" s="1"/>
  <c r="H175" i="1" l="1"/>
  <c r="A176" i="1" l="1"/>
  <c r="G175" i="1"/>
  <c r="B176" i="1" l="1"/>
  <c r="F176" i="1" l="1"/>
  <c r="C176" i="1" s="1"/>
  <c r="D176" i="1" l="1"/>
  <c r="H176" i="1" s="1"/>
  <c r="A177" i="1" l="1"/>
  <c r="B177" i="1" s="1"/>
  <c r="G176" i="1"/>
  <c r="F177" i="1" l="1"/>
  <c r="C177" i="1" s="1"/>
  <c r="D177" i="1" s="1"/>
  <c r="H177" i="1" l="1"/>
  <c r="A178" i="1" l="1"/>
  <c r="G177" i="1"/>
  <c r="B178" i="1" l="1"/>
  <c r="F178" i="1" l="1"/>
  <c r="C178" i="1" s="1"/>
  <c r="D178" i="1" s="1"/>
  <c r="H178" i="1" l="1"/>
  <c r="A179" i="1" s="1"/>
  <c r="B179" i="1" s="1"/>
  <c r="G178" i="1" l="1"/>
  <c r="F179" i="1"/>
  <c r="C179" i="1" s="1"/>
  <c r="D179" i="1" s="1"/>
  <c r="H179" i="1" l="1"/>
  <c r="A180" i="1" s="1"/>
  <c r="B180" i="1" s="1"/>
  <c r="G179" i="1" l="1"/>
  <c r="F180" i="1"/>
  <c r="C180" i="1" s="1"/>
  <c r="D180" i="1" l="1"/>
  <c r="H180" i="1" s="1"/>
  <c r="A181" i="1" l="1"/>
  <c r="B181" i="1" s="1"/>
  <c r="G180" i="1"/>
  <c r="F181" i="1" l="1"/>
  <c r="C181" i="1" s="1"/>
  <c r="D181" i="1" s="1"/>
  <c r="H181" i="1" l="1"/>
  <c r="A182" i="1" l="1"/>
  <c r="G181" i="1"/>
  <c r="B182" i="1" l="1"/>
  <c r="F182" i="1" l="1"/>
  <c r="C182" i="1" s="1"/>
  <c r="D182" i="1" s="1"/>
  <c r="H182" i="1" l="1"/>
  <c r="A183" i="1" s="1"/>
  <c r="B183" i="1" s="1"/>
  <c r="G182" i="1" l="1"/>
  <c r="F183" i="1"/>
  <c r="C183" i="1" s="1"/>
  <c r="D183" i="1" s="1"/>
  <c r="H183" i="1" l="1"/>
  <c r="A184" i="1" l="1"/>
  <c r="G183" i="1"/>
  <c r="B184" i="1" l="1"/>
  <c r="F184" i="1" l="1"/>
  <c r="C184" i="1" s="1"/>
  <c r="D184" i="1" s="1"/>
  <c r="H184" i="1" l="1"/>
  <c r="A185" i="1" l="1"/>
  <c r="G184" i="1"/>
  <c r="B185" i="1" l="1"/>
  <c r="F185" i="1" l="1"/>
  <c r="C185" i="1" s="1"/>
  <c r="D185" i="1" s="1"/>
  <c r="H185" i="1" l="1"/>
  <c r="A186" i="1" l="1"/>
  <c r="G185" i="1"/>
  <c r="B186" i="1" l="1"/>
  <c r="F186" i="1" l="1"/>
  <c r="C186" i="1" s="1"/>
  <c r="D186" i="1" s="1"/>
  <c r="H186" i="1" l="1"/>
  <c r="A187" i="1" l="1"/>
  <c r="G186" i="1"/>
  <c r="B187" i="1" l="1"/>
  <c r="F187" i="1" l="1"/>
  <c r="C187" i="1" s="1"/>
  <c r="D187" i="1" s="1"/>
  <c r="H187" i="1" l="1"/>
  <c r="A188" i="1" s="1"/>
  <c r="B188" i="1" s="1"/>
  <c r="G187" i="1" l="1"/>
  <c r="F188" i="1"/>
  <c r="C188" i="1" s="1"/>
  <c r="D188" i="1" s="1"/>
  <c r="H188" i="1" l="1"/>
  <c r="A189" i="1" l="1"/>
  <c r="G188" i="1"/>
  <c r="B189" i="1" l="1"/>
  <c r="F189" i="1" l="1"/>
  <c r="C189" i="1" s="1"/>
  <c r="D189" i="1" s="1"/>
  <c r="H189" i="1" l="1"/>
  <c r="A190" i="1" s="1"/>
  <c r="B190" i="1" s="1"/>
  <c r="G189" i="1" l="1"/>
  <c r="F190" i="1"/>
  <c r="C190" i="1" s="1"/>
  <c r="D190" i="1" l="1"/>
  <c r="H190" i="1" s="1"/>
  <c r="A191" i="1" l="1"/>
  <c r="B191" i="1" s="1"/>
  <c r="F191" i="1" s="1"/>
  <c r="C191" i="1" s="1"/>
  <c r="D191" i="1" s="1"/>
  <c r="G190" i="1"/>
  <c r="H191" i="1" l="1"/>
  <c r="A192" i="1" s="1"/>
  <c r="B192" i="1" s="1"/>
  <c r="G191" i="1" l="1"/>
  <c r="F192" i="1"/>
  <c r="C192" i="1" s="1"/>
  <c r="D192" i="1" l="1"/>
  <c r="H192" i="1" s="1"/>
  <c r="A193" i="1" l="1"/>
  <c r="B193" i="1" s="1"/>
  <c r="F193" i="1" s="1"/>
  <c r="C193" i="1" s="1"/>
  <c r="G192" i="1"/>
  <c r="D193" i="1" l="1"/>
  <c r="H193" i="1" s="1"/>
  <c r="A194" i="1" l="1"/>
  <c r="B194" i="1" s="1"/>
  <c r="F194" i="1" s="1"/>
  <c r="C194" i="1" s="1"/>
  <c r="D194" i="1" s="1"/>
  <c r="G193" i="1"/>
  <c r="H194" i="1" l="1"/>
  <c r="A195" i="1" l="1"/>
  <c r="G194" i="1"/>
  <c r="B195" i="1" l="1"/>
  <c r="F195" i="1" l="1"/>
  <c r="C195" i="1" s="1"/>
  <c r="D195" i="1" l="1"/>
  <c r="H195" i="1" s="1"/>
  <c r="A196" i="1" l="1"/>
  <c r="B196" i="1" s="1"/>
  <c r="F196" i="1" s="1"/>
  <c r="C196" i="1" s="1"/>
  <c r="G195" i="1"/>
  <c r="D196" i="1" l="1"/>
  <c r="H196" i="1" s="1"/>
  <c r="A197" i="1" l="1"/>
  <c r="B197" i="1" s="1"/>
  <c r="F197" i="1" s="1"/>
  <c r="C197" i="1" s="1"/>
  <c r="G196" i="1"/>
  <c r="D197" i="1" l="1"/>
  <c r="H197" i="1" s="1"/>
  <c r="A198" i="1" l="1"/>
  <c r="B198" i="1" s="1"/>
  <c r="F198" i="1" s="1"/>
  <c r="C198" i="1" s="1"/>
  <c r="G197" i="1"/>
  <c r="D198" i="1" l="1"/>
  <c r="H198" i="1" s="1"/>
  <c r="A199" i="1" l="1"/>
  <c r="B199" i="1" s="1"/>
  <c r="F199" i="1" s="1"/>
  <c r="C199" i="1" s="1"/>
  <c r="G198" i="1"/>
  <c r="D199" i="1" l="1"/>
  <c r="H199" i="1" s="1"/>
  <c r="A200" i="1" l="1"/>
  <c r="B200" i="1" s="1"/>
  <c r="G199" i="1"/>
  <c r="F200" i="1" l="1"/>
  <c r="C200" i="1" s="1"/>
  <c r="D200" i="1" s="1"/>
  <c r="H200" i="1" l="1"/>
  <c r="A201" i="1" s="1"/>
  <c r="B201" i="1" s="1"/>
  <c r="G200" i="1" l="1"/>
  <c r="F201" i="1"/>
  <c r="C201" i="1" s="1"/>
  <c r="D201" i="1" s="1"/>
  <c r="H201" i="1" l="1"/>
  <c r="A202" i="1" s="1"/>
  <c r="B202" i="1" s="1"/>
  <c r="G201" i="1" l="1"/>
  <c r="F202" i="1"/>
  <c r="C202" i="1" s="1"/>
  <c r="D202" i="1" l="1"/>
  <c r="H202" i="1" s="1"/>
  <c r="A203" i="1" l="1"/>
  <c r="B203" i="1" s="1"/>
  <c r="G202" i="1"/>
  <c r="F203" i="1" l="1"/>
  <c r="C203" i="1" s="1"/>
  <c r="H203" i="1" l="1"/>
  <c r="A204" i="1" s="1"/>
  <c r="B204" i="1" s="1"/>
  <c r="G203" i="1" l="1"/>
  <c r="F204" i="1"/>
  <c r="C204" i="1" s="1"/>
  <c r="D204" i="1" l="1"/>
  <c r="H204" i="1" s="1"/>
  <c r="A205" i="1" l="1"/>
  <c r="B205" i="1" s="1"/>
  <c r="F205" i="1" s="1"/>
  <c r="C205" i="1" s="1"/>
  <c r="G204" i="1"/>
  <c r="D205" i="1" l="1"/>
  <c r="H205" i="1" s="1"/>
  <c r="A206" i="1" l="1"/>
  <c r="B206" i="1" s="1"/>
  <c r="F206" i="1" s="1"/>
  <c r="C206" i="1" s="1"/>
  <c r="D206" i="1" s="1"/>
  <c r="G205" i="1"/>
  <c r="H206" i="1" l="1"/>
  <c r="A207" i="1" l="1"/>
  <c r="G206" i="1"/>
  <c r="B207" i="1" l="1"/>
  <c r="F207" i="1" l="1"/>
  <c r="C207" i="1" s="1"/>
  <c r="D207" i="1" s="1"/>
  <c r="H207" i="1" l="1"/>
  <c r="A208" i="1" l="1"/>
  <c r="G207" i="1"/>
  <c r="B208" i="1" l="1"/>
  <c r="F208" i="1" l="1"/>
  <c r="C208" i="1" s="1"/>
  <c r="D208" i="1" s="1"/>
  <c r="H208" i="1" l="1"/>
  <c r="A209" i="1" l="1"/>
  <c r="G208" i="1"/>
  <c r="B209" i="1" l="1"/>
  <c r="F209" i="1" l="1"/>
  <c r="C209" i="1" s="1"/>
  <c r="D209" i="1" s="1"/>
  <c r="H209" i="1" l="1"/>
  <c r="A210" i="1" l="1"/>
  <c r="G209" i="1"/>
  <c r="B210" i="1" l="1"/>
  <c r="F210" i="1" l="1"/>
  <c r="C210" i="1" s="1"/>
  <c r="D210" i="1" s="1"/>
  <c r="H210" i="1" l="1"/>
  <c r="A211" i="1" l="1"/>
  <c r="G210" i="1"/>
  <c r="B211" i="1" l="1"/>
  <c r="F211" i="1" l="1"/>
  <c r="C211" i="1" s="1"/>
  <c r="D211" i="1" s="1"/>
  <c r="H211" i="1" l="1"/>
  <c r="A212" i="1" l="1"/>
  <c r="G211" i="1"/>
  <c r="B212" i="1" l="1"/>
  <c r="F212" i="1" l="1"/>
  <c r="C212" i="1" s="1"/>
  <c r="D212" i="1" s="1"/>
  <c r="H212" i="1" l="1"/>
  <c r="A213" i="1" l="1"/>
  <c r="G212" i="1"/>
  <c r="B213" i="1" l="1"/>
  <c r="F213" i="1" l="1"/>
  <c r="C213" i="1" s="1"/>
  <c r="D213" i="1" s="1"/>
  <c r="H213" i="1" l="1"/>
  <c r="A214" i="1" l="1"/>
  <c r="G213" i="1"/>
  <c r="B214" i="1" l="1"/>
  <c r="F214" i="1" l="1"/>
  <c r="C214" i="1" s="1"/>
  <c r="D214" i="1" s="1"/>
  <c r="H214" i="1" l="1"/>
  <c r="A215" i="1" l="1"/>
  <c r="G214" i="1"/>
  <c r="B215" i="1" l="1"/>
  <c r="F215" i="1" l="1"/>
  <c r="C215" i="1" s="1"/>
  <c r="D215" i="1" s="1"/>
  <c r="H215" i="1" l="1"/>
  <c r="A216" i="1" l="1"/>
  <c r="G215" i="1"/>
  <c r="B216" i="1" l="1"/>
  <c r="F216" i="1" l="1"/>
  <c r="C216" i="1" s="1"/>
  <c r="D216" i="1" s="1"/>
  <c r="H216" i="1" l="1"/>
  <c r="A217" i="1" l="1"/>
  <c r="G216" i="1"/>
  <c r="B217" i="1" l="1"/>
  <c r="F217" i="1" l="1"/>
  <c r="C217" i="1" s="1"/>
  <c r="D217" i="1" s="1"/>
  <c r="H217" i="1" l="1"/>
  <c r="A218" i="1" l="1"/>
  <c r="G217" i="1"/>
  <c r="B218" i="1" l="1"/>
  <c r="F218" i="1" l="1"/>
  <c r="C218" i="1" s="1"/>
  <c r="D218" i="1" s="1"/>
  <c r="H218" i="1" l="1"/>
  <c r="A219" i="1" l="1"/>
  <c r="G218" i="1"/>
  <c r="B219" i="1" l="1"/>
  <c r="F219" i="1" l="1"/>
  <c r="C219" i="1" s="1"/>
  <c r="D219" i="1" s="1"/>
  <c r="H219" i="1" l="1"/>
  <c r="A220" i="1" l="1"/>
  <c r="G219" i="1"/>
  <c r="B220" i="1" l="1"/>
  <c r="F220" i="1" l="1"/>
  <c r="C220" i="1" s="1"/>
  <c r="D220" i="1" s="1"/>
  <c r="H220" i="1" l="1"/>
  <c r="A221" i="1" l="1"/>
  <c r="G220" i="1"/>
  <c r="B221" i="1" l="1"/>
  <c r="F221" i="1" l="1"/>
  <c r="C221" i="1" s="1"/>
  <c r="D221" i="1" s="1"/>
  <c r="H221" i="1" l="1"/>
  <c r="A222" i="1" l="1"/>
  <c r="G221" i="1"/>
  <c r="B222" i="1" l="1"/>
  <c r="F222" i="1" l="1"/>
  <c r="C222" i="1" s="1"/>
  <c r="D222" i="1" s="1"/>
  <c r="H222" i="1" l="1"/>
  <c r="A223" i="1" l="1"/>
  <c r="G222" i="1"/>
  <c r="B223" i="1" l="1"/>
  <c r="F223" i="1" l="1"/>
  <c r="C223" i="1" s="1"/>
  <c r="D223" i="1" s="1"/>
  <c r="H223" i="1" l="1"/>
  <c r="A224" i="1" l="1"/>
  <c r="G223" i="1"/>
  <c r="B224" i="1" l="1"/>
  <c r="F224" i="1" l="1"/>
  <c r="C224" i="1" s="1"/>
  <c r="D224" i="1" s="1"/>
  <c r="H224" i="1" l="1"/>
  <c r="A225" i="1" l="1"/>
  <c r="G224" i="1"/>
  <c r="B225" i="1" l="1"/>
  <c r="F225" i="1" l="1"/>
  <c r="C225" i="1" s="1"/>
  <c r="D225" i="1" s="1"/>
  <c r="H225" i="1" l="1"/>
  <c r="A226" i="1" s="1"/>
  <c r="B226" i="1" s="1"/>
  <c r="G225" i="1" l="1"/>
  <c r="F226" i="1"/>
  <c r="C226" i="1" s="1"/>
  <c r="D226" i="1" s="1"/>
  <c r="H226" i="1" l="1"/>
  <c r="A227" i="1" l="1"/>
  <c r="G226" i="1"/>
  <c r="B227" i="1" l="1"/>
  <c r="F227" i="1" l="1"/>
  <c r="C227" i="1" s="1"/>
  <c r="D227" i="1" s="1"/>
  <c r="H227" i="1" l="1"/>
  <c r="A228" i="1" l="1"/>
  <c r="G227" i="1"/>
  <c r="B228" i="1" l="1"/>
  <c r="F228" i="1" l="1"/>
  <c r="C228" i="1" s="1"/>
  <c r="D228" i="1" s="1"/>
  <c r="H228" i="1" l="1"/>
  <c r="A229" i="1" l="1"/>
  <c r="G228" i="1"/>
  <c r="B229" i="1" l="1"/>
  <c r="F229" i="1" l="1"/>
  <c r="C229" i="1" s="1"/>
  <c r="D229" i="1" s="1"/>
  <c r="H229" i="1" l="1"/>
  <c r="A230" i="1" l="1"/>
  <c r="G229" i="1"/>
  <c r="B230" i="1" l="1"/>
  <c r="F230" i="1" l="1"/>
  <c r="C230" i="1" s="1"/>
  <c r="D230" i="1" s="1"/>
  <c r="H230" i="1" l="1"/>
  <c r="A231" i="1" l="1"/>
  <c r="G230" i="1"/>
  <c r="B231" i="1" l="1"/>
  <c r="F231" i="1" l="1"/>
  <c r="C231" i="1" s="1"/>
  <c r="D231" i="1" s="1"/>
  <c r="H231" i="1" l="1"/>
  <c r="A232" i="1" l="1"/>
  <c r="G231" i="1"/>
  <c r="B232" i="1" l="1"/>
  <c r="F232" i="1" l="1"/>
  <c r="C232" i="1" s="1"/>
  <c r="D232" i="1" s="1"/>
  <c r="H232" i="1" l="1"/>
  <c r="A233" i="1" l="1"/>
  <c r="G232" i="1"/>
  <c r="B233" i="1" l="1"/>
  <c r="F233" i="1" l="1"/>
  <c r="C233" i="1" s="1"/>
  <c r="D233" i="1" s="1"/>
  <c r="H233" i="1" l="1"/>
  <c r="A234" i="1" l="1"/>
  <c r="G233" i="1"/>
  <c r="B234" i="1" l="1"/>
  <c r="F234" i="1" l="1"/>
  <c r="C234" i="1" s="1"/>
  <c r="D234" i="1" s="1"/>
  <c r="H234" i="1" l="1"/>
  <c r="A235" i="1" l="1"/>
  <c r="G234" i="1"/>
  <c r="B235" i="1" l="1"/>
  <c r="F235" i="1" l="1"/>
  <c r="C235" i="1" s="1"/>
  <c r="D235" i="1" s="1"/>
  <c r="H235" i="1" l="1"/>
  <c r="A236" i="1" l="1"/>
  <c r="G235" i="1"/>
  <c r="B236" i="1" l="1"/>
  <c r="F236" i="1" l="1"/>
  <c r="C236" i="1" s="1"/>
  <c r="D236" i="1" s="1"/>
  <c r="H236" i="1" l="1"/>
  <c r="A237" i="1" l="1"/>
  <c r="G236" i="1"/>
  <c r="B237" i="1" l="1"/>
  <c r="F237" i="1" l="1"/>
  <c r="C237" i="1" s="1"/>
  <c r="D237" i="1" s="1"/>
  <c r="H237" i="1" l="1"/>
  <c r="A238" i="1" l="1"/>
  <c r="G237" i="1"/>
  <c r="B238" i="1" l="1"/>
  <c r="F238" i="1" l="1"/>
  <c r="C238" i="1" s="1"/>
  <c r="D238" i="1" s="1"/>
  <c r="H238" i="1" l="1"/>
  <c r="A239" i="1" l="1"/>
  <c r="G238" i="1"/>
  <c r="B239" i="1" l="1"/>
  <c r="F239" i="1" l="1"/>
  <c r="C239" i="1" s="1"/>
  <c r="D239" i="1" s="1"/>
  <c r="H239" i="1" l="1"/>
  <c r="A240" i="1" l="1"/>
  <c r="G239" i="1"/>
  <c r="B240" i="1" l="1"/>
  <c r="F240" i="1" l="1"/>
  <c r="C240" i="1" s="1"/>
  <c r="D240" i="1" s="1"/>
  <c r="H240" i="1" l="1"/>
  <c r="A241" i="1" l="1"/>
  <c r="G240" i="1"/>
  <c r="B241" i="1" l="1"/>
  <c r="F241" i="1" l="1"/>
  <c r="C241" i="1" s="1"/>
  <c r="D241" i="1" s="1"/>
  <c r="H241" i="1" l="1"/>
  <c r="A242" i="1" l="1"/>
  <c r="G241" i="1"/>
  <c r="B242" i="1" l="1"/>
  <c r="F242" i="1" l="1"/>
  <c r="C242" i="1" s="1"/>
  <c r="D242" i="1" s="1"/>
  <c r="H242" i="1" l="1"/>
  <c r="A243" i="1" l="1"/>
  <c r="G242" i="1"/>
  <c r="B243" i="1" l="1"/>
  <c r="F243" i="1" l="1"/>
  <c r="C243" i="1" s="1"/>
  <c r="D243" i="1" s="1"/>
  <c r="H243" i="1" l="1"/>
  <c r="A244" i="1" l="1"/>
  <c r="G243" i="1"/>
  <c r="B244" i="1" l="1"/>
  <c r="F244" i="1" l="1"/>
  <c r="C244" i="1" s="1"/>
  <c r="D244" i="1" s="1"/>
  <c r="H244" i="1" l="1"/>
  <c r="A245" i="1" l="1"/>
  <c r="G244" i="1"/>
  <c r="B245" i="1" l="1"/>
  <c r="F245" i="1" l="1"/>
  <c r="C245" i="1" s="1"/>
  <c r="D245" i="1" s="1"/>
  <c r="H245" i="1" l="1"/>
  <c r="A246" i="1" l="1"/>
  <c r="G245" i="1"/>
  <c r="B246" i="1" l="1"/>
  <c r="F246" i="1" l="1"/>
  <c r="C246" i="1" s="1"/>
  <c r="D246" i="1" s="1"/>
  <c r="H246" i="1" l="1"/>
  <c r="A247" i="1" l="1"/>
  <c r="G246" i="1"/>
  <c r="B247" i="1" l="1"/>
  <c r="F247" i="1" l="1"/>
  <c r="C247" i="1" s="1"/>
  <c r="D247" i="1" s="1"/>
  <c r="H247" i="1" l="1"/>
  <c r="A248" i="1" s="1"/>
  <c r="B248" i="1" s="1"/>
  <c r="G247" i="1" l="1"/>
  <c r="F248" i="1"/>
  <c r="C248" i="1" s="1"/>
  <c r="D248" i="1" s="1"/>
  <c r="H248" i="1" l="1"/>
  <c r="A249" i="1" l="1"/>
  <c r="G248" i="1"/>
  <c r="B249" i="1" l="1"/>
  <c r="F249" i="1" l="1"/>
  <c r="C249" i="1" s="1"/>
  <c r="H249" i="1" l="1"/>
  <c r="A250" i="1" l="1"/>
  <c r="G249" i="1"/>
  <c r="B250" i="1" l="1"/>
  <c r="F250" i="1" l="1"/>
  <c r="C250" i="1" s="1"/>
  <c r="D250" i="1" s="1"/>
  <c r="H250" i="1" l="1"/>
  <c r="A251" i="1" l="1"/>
  <c r="G250" i="1"/>
  <c r="B251" i="1" l="1"/>
  <c r="F251" i="1" l="1"/>
  <c r="C251" i="1" s="1"/>
  <c r="D251" i="1" s="1"/>
  <c r="H251" i="1" l="1"/>
  <c r="A252" i="1" l="1"/>
  <c r="G251" i="1"/>
  <c r="B252" i="1" l="1"/>
  <c r="F252" i="1" l="1"/>
  <c r="C252" i="1" s="1"/>
  <c r="D252" i="1" s="1"/>
  <c r="H252" i="1" l="1"/>
  <c r="A253" i="1" l="1"/>
  <c r="G252" i="1"/>
  <c r="B253" i="1" l="1"/>
  <c r="F253" i="1" l="1"/>
  <c r="C253" i="1" s="1"/>
  <c r="D253" i="1" s="1"/>
  <c r="H253" i="1" l="1"/>
  <c r="A254" i="1" l="1"/>
  <c r="G253" i="1"/>
  <c r="B254" i="1" l="1"/>
  <c r="F254" i="1" l="1"/>
  <c r="C254" i="1" s="1"/>
  <c r="D254" i="1" s="1"/>
  <c r="H254" i="1" l="1"/>
  <c r="A255" i="1" l="1"/>
  <c r="G254" i="1"/>
  <c r="B255" i="1" l="1"/>
  <c r="F255" i="1" l="1"/>
  <c r="C255" i="1" s="1"/>
  <c r="D255" i="1" s="1"/>
  <c r="H255" i="1" l="1"/>
  <c r="A256" i="1" l="1"/>
  <c r="G255" i="1"/>
  <c r="B256" i="1" l="1"/>
  <c r="F256" i="1" l="1"/>
  <c r="C256" i="1" s="1"/>
  <c r="D256" i="1" s="1"/>
  <c r="H256" i="1" l="1"/>
  <c r="A257" i="1" l="1"/>
  <c r="G256" i="1"/>
  <c r="B257" i="1" l="1"/>
  <c r="F257" i="1" l="1"/>
  <c r="C257" i="1" s="1"/>
  <c r="D257" i="1" s="1"/>
  <c r="H257" i="1" l="1"/>
  <c r="A258" i="1" l="1"/>
  <c r="G257" i="1"/>
  <c r="B258" i="1" l="1"/>
  <c r="F258" i="1" l="1"/>
  <c r="C258" i="1" s="1"/>
  <c r="D258" i="1" s="1"/>
  <c r="H258" i="1" l="1"/>
  <c r="A259" i="1" l="1"/>
  <c r="G258" i="1"/>
  <c r="B259" i="1" l="1"/>
  <c r="F259" i="1" l="1"/>
  <c r="C259" i="1" s="1"/>
  <c r="D259" i="1" s="1"/>
  <c r="H259" i="1" l="1"/>
  <c r="A260" i="1" l="1"/>
  <c r="G259" i="1"/>
  <c r="B260" i="1" l="1"/>
  <c r="F260" i="1" l="1"/>
  <c r="C260" i="1" s="1"/>
  <c r="D260" i="1" s="1"/>
  <c r="H260" i="1" l="1"/>
  <c r="A261" i="1" l="1"/>
  <c r="G260" i="1"/>
  <c r="B261" i="1" l="1"/>
  <c r="F261" i="1" l="1"/>
  <c r="C261" i="1" s="1"/>
  <c r="D261" i="1" s="1"/>
  <c r="H261" i="1" l="1"/>
  <c r="A262" i="1" l="1"/>
  <c r="G261" i="1"/>
  <c r="B262" i="1" l="1"/>
  <c r="F262" i="1" l="1"/>
  <c r="C262" i="1" s="1"/>
  <c r="D262" i="1" s="1"/>
  <c r="H262" i="1" l="1"/>
  <c r="A263" i="1" l="1"/>
  <c r="G262" i="1"/>
  <c r="B263" i="1" l="1"/>
  <c r="F263" i="1" l="1"/>
  <c r="C263" i="1" s="1"/>
  <c r="D263" i="1" s="1"/>
  <c r="H263" i="1" l="1"/>
  <c r="A264" i="1" l="1"/>
  <c r="G263" i="1"/>
  <c r="B264" i="1" l="1"/>
  <c r="F264" i="1" l="1"/>
  <c r="C264" i="1" s="1"/>
  <c r="D264" i="1" s="1"/>
  <c r="H264" i="1" l="1"/>
  <c r="A265" i="1" l="1"/>
  <c r="G264" i="1"/>
  <c r="B265" i="1" l="1"/>
  <c r="F265" i="1" l="1"/>
  <c r="C265" i="1" s="1"/>
  <c r="D265" i="1" s="1"/>
  <c r="H265" i="1" l="1"/>
  <c r="A266" i="1" l="1"/>
  <c r="G265" i="1"/>
  <c r="B266" i="1" l="1"/>
  <c r="F266" i="1" l="1"/>
  <c r="C266" i="1" s="1"/>
  <c r="D266" i="1" s="1"/>
  <c r="H266" i="1" l="1"/>
  <c r="A267" i="1" l="1"/>
  <c r="G266" i="1"/>
  <c r="B267" i="1" l="1"/>
  <c r="F267" i="1" l="1"/>
  <c r="C267" i="1" s="1"/>
  <c r="D267" i="1" s="1"/>
  <c r="H267" i="1" l="1"/>
  <c r="A268" i="1" l="1"/>
  <c r="G267" i="1"/>
  <c r="B268" i="1" l="1"/>
  <c r="F268" i="1" l="1"/>
  <c r="C268" i="1" s="1"/>
  <c r="D268" i="1" s="1"/>
  <c r="H268" i="1" l="1"/>
  <c r="A269" i="1" l="1"/>
  <c r="G268" i="1"/>
  <c r="B269" i="1" l="1"/>
  <c r="F269" i="1" l="1"/>
  <c r="C269" i="1" s="1"/>
  <c r="D269" i="1" s="1"/>
  <c r="H269" i="1" l="1"/>
  <c r="A270" i="1" l="1"/>
  <c r="G269" i="1"/>
  <c r="B270" i="1" l="1"/>
  <c r="F270" i="1" l="1"/>
  <c r="C270" i="1" s="1"/>
  <c r="D270" i="1" l="1"/>
  <c r="H270" i="1" s="1"/>
  <c r="A271" i="1" l="1"/>
  <c r="B271" i="1" s="1"/>
  <c r="G270" i="1"/>
  <c r="F271" i="1" l="1"/>
  <c r="C271" i="1" s="1"/>
  <c r="D271" i="1" s="1"/>
  <c r="H271" i="1" l="1"/>
  <c r="A272" i="1" l="1"/>
  <c r="G271" i="1"/>
  <c r="B272" i="1" l="1"/>
  <c r="F272" i="1" l="1"/>
  <c r="C272" i="1" s="1"/>
  <c r="D272" i="1" s="1"/>
  <c r="H272" i="1" l="1"/>
  <c r="A273" i="1" l="1"/>
  <c r="G272" i="1"/>
  <c r="B273" i="1" l="1"/>
  <c r="F273" i="1" l="1"/>
  <c r="C273" i="1" s="1"/>
  <c r="D273" i="1" s="1"/>
  <c r="H273" i="1" l="1"/>
  <c r="A274" i="1" l="1"/>
  <c r="G273" i="1"/>
  <c r="B274" i="1" l="1"/>
  <c r="F274" i="1" l="1"/>
  <c r="C274" i="1" s="1"/>
  <c r="D274" i="1" s="1"/>
  <c r="H274" i="1" l="1"/>
  <c r="A275" i="1" l="1"/>
  <c r="G274" i="1"/>
  <c r="B275" i="1" l="1"/>
  <c r="F275" i="1" l="1"/>
  <c r="C275" i="1" s="1"/>
  <c r="D275" i="1" s="1"/>
  <c r="H275" i="1" l="1"/>
  <c r="A276" i="1" l="1"/>
  <c r="G275" i="1"/>
  <c r="B276" i="1" l="1"/>
  <c r="F276" i="1" l="1"/>
  <c r="C276" i="1" s="1"/>
  <c r="D276" i="1" s="1"/>
  <c r="H276" i="1" l="1"/>
  <c r="A277" i="1" l="1"/>
  <c r="G276" i="1"/>
  <c r="B277" i="1" l="1"/>
  <c r="F277" i="1" l="1"/>
  <c r="C277" i="1" s="1"/>
  <c r="D277" i="1" s="1"/>
  <c r="H277" i="1" l="1"/>
  <c r="A278" i="1" l="1"/>
  <c r="G277" i="1"/>
  <c r="B278" i="1" l="1"/>
  <c r="F278" i="1" l="1"/>
  <c r="C278" i="1" s="1"/>
  <c r="D278" i="1" s="1"/>
  <c r="H278" i="1" l="1"/>
  <c r="A279" i="1" l="1"/>
  <c r="G278" i="1"/>
  <c r="B279" i="1" l="1"/>
  <c r="F279" i="1" l="1"/>
  <c r="C279" i="1" s="1"/>
  <c r="D279" i="1" s="1"/>
  <c r="H279" i="1" l="1"/>
  <c r="A280" i="1" l="1"/>
  <c r="G279" i="1"/>
  <c r="B280" i="1" l="1"/>
  <c r="F280" i="1" l="1"/>
  <c r="C280" i="1" s="1"/>
  <c r="D280" i="1" s="1"/>
  <c r="H280" i="1" l="1"/>
  <c r="A281" i="1" l="1"/>
  <c r="G280" i="1"/>
  <c r="B281" i="1" l="1"/>
  <c r="F281" i="1" l="1"/>
  <c r="C281" i="1" s="1"/>
  <c r="D281" i="1" l="1"/>
  <c r="H281" i="1" s="1"/>
  <c r="A282" i="1" l="1"/>
  <c r="B282" i="1" s="1"/>
  <c r="G281" i="1"/>
  <c r="F282" i="1" l="1"/>
  <c r="C282" i="1" s="1"/>
  <c r="D282" i="1" s="1"/>
  <c r="H282" i="1" l="1"/>
  <c r="A283" i="1" l="1"/>
  <c r="G282" i="1"/>
  <c r="B283" i="1" l="1"/>
  <c r="F283" i="1" l="1"/>
  <c r="C283" i="1" s="1"/>
  <c r="D283" i="1" s="1"/>
  <c r="H283" i="1" l="1"/>
  <c r="A284" i="1" l="1"/>
  <c r="G283" i="1"/>
  <c r="B284" i="1" l="1"/>
  <c r="F284" i="1" l="1"/>
  <c r="C284" i="1" s="1"/>
  <c r="D284" i="1" s="1"/>
  <c r="H284" i="1" l="1"/>
  <c r="A285" i="1" s="1"/>
  <c r="B285" i="1" s="1"/>
  <c r="G284" i="1" l="1"/>
  <c r="F285" i="1"/>
  <c r="C285" i="1" s="1"/>
  <c r="D285" i="1" s="1"/>
  <c r="H285" i="1" l="1"/>
  <c r="A286" i="1" l="1"/>
  <c r="G285" i="1"/>
  <c r="B286" i="1" l="1"/>
  <c r="F286" i="1" l="1"/>
  <c r="C286" i="1" s="1"/>
  <c r="D286" i="1" s="1"/>
  <c r="H286" i="1" l="1"/>
  <c r="A287" i="1" l="1"/>
  <c r="G286" i="1"/>
  <c r="B287" i="1" l="1"/>
  <c r="F287" i="1" l="1"/>
  <c r="C287" i="1" s="1"/>
  <c r="D287" i="1" s="1"/>
  <c r="H287" i="1" l="1"/>
  <c r="A288" i="1" l="1"/>
  <c r="G287" i="1"/>
  <c r="B288" i="1" l="1"/>
  <c r="F288" i="1" l="1"/>
  <c r="C288" i="1" s="1"/>
  <c r="D288" i="1" s="1"/>
  <c r="H288" i="1" l="1"/>
  <c r="A289" i="1" l="1"/>
  <c r="G288" i="1"/>
  <c r="B289" i="1" l="1"/>
  <c r="F289" i="1" l="1"/>
  <c r="C289" i="1" s="1"/>
  <c r="D289" i="1" s="1"/>
  <c r="H289" i="1" l="1"/>
  <c r="A290" i="1" l="1"/>
  <c r="G289" i="1"/>
  <c r="B290" i="1" l="1"/>
  <c r="F290" i="1" l="1"/>
  <c r="C290" i="1" s="1"/>
  <c r="D290" i="1" s="1"/>
  <c r="H290" i="1" l="1"/>
  <c r="A291" i="1" l="1"/>
  <c r="G290" i="1"/>
  <c r="B291" i="1" l="1"/>
  <c r="F291" i="1" l="1"/>
  <c r="C291" i="1" s="1"/>
  <c r="D291" i="1" s="1"/>
  <c r="H291" i="1" l="1"/>
  <c r="A292" i="1" l="1"/>
  <c r="G291" i="1"/>
  <c r="B292" i="1" l="1"/>
  <c r="F292" i="1" l="1"/>
  <c r="C292" i="1" s="1"/>
  <c r="D292" i="1" s="1"/>
  <c r="H292" i="1" l="1"/>
  <c r="A293" i="1" l="1"/>
  <c r="G292" i="1"/>
  <c r="B293" i="1" l="1"/>
  <c r="F293" i="1" l="1"/>
  <c r="C293" i="1" s="1"/>
  <c r="D293" i="1" s="1"/>
  <c r="H293" i="1" l="1"/>
  <c r="A294" i="1" l="1"/>
  <c r="G293" i="1"/>
  <c r="B294" i="1" l="1"/>
  <c r="F294" i="1" l="1"/>
  <c r="C294" i="1" s="1"/>
  <c r="D294" i="1" s="1"/>
  <c r="H294" i="1" l="1"/>
  <c r="A295" i="1" l="1"/>
  <c r="G294" i="1"/>
  <c r="B295" i="1" l="1"/>
  <c r="F295" i="1" l="1"/>
  <c r="C295" i="1" s="1"/>
  <c r="D295" i="1" s="1"/>
  <c r="H295" i="1" l="1"/>
  <c r="A296" i="1" l="1"/>
  <c r="G295" i="1"/>
  <c r="B296" i="1" l="1"/>
  <c r="F296" i="1" l="1"/>
  <c r="C296" i="1" s="1"/>
  <c r="D296" i="1" s="1"/>
  <c r="H296" i="1" l="1"/>
  <c r="A297" i="1" l="1"/>
  <c r="G296" i="1"/>
  <c r="B297" i="1" l="1"/>
  <c r="F297" i="1" l="1"/>
  <c r="C297" i="1" s="1"/>
  <c r="D297" i="1" s="1"/>
  <c r="H297" i="1" l="1"/>
  <c r="A298" i="1" l="1"/>
  <c r="G297" i="1"/>
  <c r="B298" i="1" l="1"/>
  <c r="F298" i="1" l="1"/>
  <c r="C298" i="1" s="1"/>
  <c r="D298" i="1" s="1"/>
  <c r="H298" i="1" l="1"/>
  <c r="A299" i="1" l="1"/>
  <c r="G298" i="1"/>
  <c r="B299" i="1" l="1"/>
  <c r="F299" i="1" l="1"/>
  <c r="C299" i="1" s="1"/>
  <c r="H299" i="1" l="1"/>
  <c r="A300" i="1" l="1"/>
  <c r="G299" i="1"/>
  <c r="B300" i="1" l="1"/>
  <c r="F300" i="1" l="1"/>
  <c r="C300" i="1" s="1"/>
  <c r="H300" i="1" l="1"/>
  <c r="G300" i="1" l="1"/>
  <c r="H10" i="1" l="1"/>
  <c r="H12" i="1" l="1"/>
  <c r="H11" i="1"/>
  <c r="H14" i="1" l="1"/>
</calcChain>
</file>

<file path=xl/comments1.xml><?xml version="1.0" encoding="utf-8"?>
<comments xmlns="http://schemas.openxmlformats.org/spreadsheetml/2006/main">
  <authors>
    <author>Maria</author>
    <author>Vertex42</author>
    <author>Jon</author>
  </authors>
  <commentList>
    <comment ref="C11" authorId="0" shapeId="0">
      <text>
        <r>
          <rPr>
            <b/>
            <sz val="8"/>
            <color indexed="81"/>
            <rFont val="Tahoma"/>
            <family val="2"/>
          </rPr>
          <t>Term of Loan</t>
        </r>
        <r>
          <rPr>
            <sz val="8"/>
            <color indexed="81"/>
            <rFont val="Tahoma"/>
            <family val="2"/>
          </rPr>
          <t xml:space="preserve">
Mortgage loans usually have 15 or 30-year terms. Auto loans are usually between 2 and 5 years. For a 6-month term, enter 6/12.</t>
        </r>
      </text>
    </comment>
    <comment ref="C12" authorId="1" shapeId="0">
      <text>
        <r>
          <rPr>
            <sz val="8"/>
            <color indexed="81"/>
            <rFont val="Tahoma"/>
            <family val="2"/>
          </rPr>
          <t>This may be the day after the "Loan Date"</t>
        </r>
      </text>
    </comment>
    <comment ref="C14" authorId="1" shapeId="0">
      <text>
        <r>
          <rPr>
            <b/>
            <sz val="8"/>
            <color indexed="81"/>
            <rFont val="Tahoma"/>
            <family val="2"/>
          </rPr>
          <t>Payment Frequency:</t>
        </r>
        <r>
          <rPr>
            <sz val="8"/>
            <color indexed="81"/>
            <rFont val="Tahoma"/>
            <family val="2"/>
          </rPr>
          <t xml:space="preserve">
This defines the Payment Period, or the number of payments per year.</t>
        </r>
      </text>
    </comment>
    <comment ref="C15" authorId="1" shapeId="0">
      <text>
        <r>
          <rPr>
            <b/>
            <sz val="8"/>
            <color indexed="81"/>
            <rFont val="Tahoma"/>
            <family val="2"/>
          </rPr>
          <t>Days in Year (day count):</t>
        </r>
        <r>
          <rPr>
            <sz val="8"/>
            <color indexed="81"/>
            <rFont val="Tahoma"/>
            <family val="2"/>
          </rPr>
          <t xml:space="preserve">
Usually 365 or 360. This is used to calculate the Daily Interest Rate, by dividing the annual rate by the Days in Year. Using 360 days in a year is a convention that comes from the days before calculators and computers (12 x 30 = 360).</t>
        </r>
      </text>
    </comment>
    <comment ref="C16" authorId="1" shapeId="0">
      <text>
        <r>
          <rPr>
            <b/>
            <sz val="8"/>
            <color indexed="81"/>
            <rFont val="Tahoma"/>
            <family val="2"/>
          </rPr>
          <t>Balloon Payment #:</t>
        </r>
        <r>
          <rPr>
            <sz val="8"/>
            <color indexed="81"/>
            <rFont val="Tahoma"/>
            <family val="2"/>
          </rPr>
          <t xml:space="preserve">
If you were paying monthly and wanted to make a final balloon payment on the 60th month, you would enter 60 for the balloon payment #. Leave this field </t>
        </r>
        <r>
          <rPr>
            <sz val="8"/>
            <color indexed="81"/>
            <rFont val="Tahoma"/>
            <family val="2"/>
          </rPr>
          <t>blank</t>
        </r>
        <r>
          <rPr>
            <sz val="8"/>
            <color indexed="81"/>
            <rFont val="Tahoma"/>
            <family val="2"/>
          </rPr>
          <t xml:space="preserve"> if you don't want to make a balloon payment.</t>
        </r>
      </text>
    </comment>
    <comment ref="C17" authorId="2" shapeId="0">
      <text>
        <r>
          <rPr>
            <b/>
            <sz val="8"/>
            <color indexed="81"/>
            <rFont val="Tahoma"/>
            <family val="2"/>
          </rPr>
          <t>Rounding:</t>
        </r>
        <r>
          <rPr>
            <sz val="8"/>
            <color indexed="81"/>
            <rFont val="Tahoma"/>
            <family val="2"/>
          </rPr>
          <t xml:space="preserve">
Interest calculations are normally rounded to the nearest cent in an amortization schedule.</t>
        </r>
      </text>
    </comment>
    <comment ref="C19" authorId="1" shapeId="0">
      <text>
        <r>
          <rPr>
            <b/>
            <sz val="8"/>
            <color indexed="81"/>
            <rFont val="Tahoma"/>
            <family val="2"/>
          </rPr>
          <t>Estimated Payment:</t>
        </r>
        <r>
          <rPr>
            <sz val="8"/>
            <color indexed="81"/>
            <rFont val="Tahoma"/>
            <family val="2"/>
          </rPr>
          <t xml:space="preserve">
Due to the variable number of days in each month and rounding, the estimated payment may not result in the exact Number of Payments as indicated by the selected Term. You can enter a more precise payment in the Actual Payment field to make the amortization schedule more closely match the one provided by your bank or lender.</t>
        </r>
      </text>
    </comment>
    <comment ref="C20" authorId="1" shapeId="0">
      <text>
        <r>
          <rPr>
            <b/>
            <sz val="8"/>
            <color indexed="81"/>
            <rFont val="Tahoma"/>
            <family val="2"/>
          </rPr>
          <t>Actual Payment:</t>
        </r>
        <r>
          <rPr>
            <sz val="8"/>
            <color indexed="81"/>
            <rFont val="Tahoma"/>
            <family val="2"/>
          </rPr>
          <t xml:space="preserve">
If you are trying to match the amortization schedule from a bank or lender, you can enter the actual amount here. You could also use this field to see how making extra payments effects things (by entering an amount larger than the normal payment).</t>
        </r>
      </text>
    </comment>
    <comment ref="D23" authorId="1" shapeId="0">
      <text>
        <r>
          <rPr>
            <b/>
            <sz val="8"/>
            <color indexed="81"/>
            <rFont val="Tahoma"/>
            <family val="2"/>
          </rPr>
          <t>Additional Payments:</t>
        </r>
        <r>
          <rPr>
            <sz val="8"/>
            <color indexed="81"/>
            <rFont val="Tahoma"/>
            <family val="2"/>
          </rPr>
          <t xml:space="preserve">
If you want to include an additional amount above the normal payment amount, or make an adjustment to the normal payment, you can do that by entering the amount in this column.</t>
        </r>
      </text>
    </comment>
  </commentList>
</comments>
</file>

<file path=xl/sharedStrings.xml><?xml version="1.0" encoding="utf-8"?>
<sst xmlns="http://schemas.openxmlformats.org/spreadsheetml/2006/main" count="122" uniqueCount="95">
  <si>
    <t>Loan Amount</t>
  </si>
  <si>
    <t>Annual Interest Rate</t>
  </si>
  <si>
    <t>Term of Loan in Years</t>
  </si>
  <si>
    <t>Total Payments</t>
  </si>
  <si>
    <t>Total Interest</t>
  </si>
  <si>
    <t>Payment</t>
  </si>
  <si>
    <t>Summary</t>
  </si>
  <si>
    <t>Weekly</t>
  </si>
  <si>
    <t>Quarterly</t>
  </si>
  <si>
    <t>Bi-Monthly</t>
  </si>
  <si>
    <t>Monthly</t>
  </si>
  <si>
    <t>Semi-Monthly</t>
  </si>
  <si>
    <t>Amortization Schedule</t>
  </si>
  <si>
    <t>HELP</t>
  </si>
  <si>
    <t>Payment Frequency</t>
  </si>
  <si>
    <t>Loan Information</t>
  </si>
  <si>
    <t>Semi-Annual</t>
  </si>
  <si>
    <t>Annual</t>
  </si>
  <si>
    <t>Number of Payments</t>
  </si>
  <si>
    <t>[42]</t>
  </si>
  <si>
    <t>Days in Year</t>
  </si>
  <si>
    <t>Date</t>
  </si>
  <si>
    <t>Pmt
No.</t>
  </si>
  <si>
    <t>First Day Interest Accrues</t>
  </si>
  <si>
    <t>Daily Interest Rate</t>
  </si>
  <si>
    <t>Summary To Date</t>
  </si>
  <si>
    <t># Payments</t>
  </si>
  <si>
    <t>Payment Frequency Options</t>
  </si>
  <si>
    <t>Frequency</t>
  </si>
  <si>
    <t>Payments/yr</t>
  </si>
  <si>
    <t>Months</t>
  </si>
  <si>
    <t>Chosen:</t>
  </si>
  <si>
    <t>n/a</t>
  </si>
  <si>
    <t>Payment Schedule</t>
  </si>
  <si>
    <t xml:space="preserve"> - </t>
  </si>
  <si>
    <t>Payment (for reference)</t>
  </si>
  <si>
    <t>Borrower:</t>
  </si>
  <si>
    <t>[Address, City, ST ZIP]</t>
  </si>
  <si>
    <t>[Address, City, ST  ZIP]</t>
  </si>
  <si>
    <t>Phone: [Phone]</t>
  </si>
  <si>
    <t>Balloon Payment</t>
  </si>
  <si>
    <t>Balloon Payment #</t>
  </si>
  <si>
    <t>Bi-Weekly</t>
  </si>
  <si>
    <t>First Payment Date</t>
  </si>
  <si>
    <t>Getting Started</t>
  </si>
  <si>
    <t>General help information for how to use each calculator is provided on the right side of each worksheet. Specific help information for cells is provided via cell comments.</t>
  </si>
  <si>
    <t>Additional Help</t>
  </si>
  <si>
    <t>The link at the top of this worksheet will take you to the web page on vertex42.com that talks about this template.</t>
  </si>
  <si>
    <t>REFERENCES</t>
  </si>
  <si>
    <t>SEE ALSO</t>
  </si>
  <si>
    <t>Vertex42.com: Loan Amortization Schedule</t>
  </si>
  <si>
    <t>Vertex42.com: Personal Budget Spreadsheet</t>
  </si>
  <si>
    <t>TIPS</t>
  </si>
  <si>
    <t>Vertex42.com: Spreadsheet Tips Workbook</t>
  </si>
  <si>
    <t>By Vertex42.com</t>
  </si>
  <si>
    <t>Do not submit copies or modifications of this template to any website or online template gallery.</t>
  </si>
  <si>
    <t>Please review the following license agreement to learn how you may or may not use this template. Thank you.</t>
  </si>
  <si>
    <t>See License Agreement</t>
  </si>
  <si>
    <r>
      <rPr>
        <b/>
        <sz val="12"/>
        <color theme="1"/>
        <rFont val="Arial"/>
        <family val="2"/>
      </rPr>
      <t>Do not delete this worksheet.</t>
    </r>
    <r>
      <rPr>
        <sz val="12"/>
        <rFont val="Arial"/>
        <family val="2"/>
      </rPr>
      <t xml:space="preserve"> If necessary, you may hide it by right-clicking on the tab and selecting Hide.</t>
    </r>
  </si>
  <si>
    <t>Using This Worksheet</t>
  </si>
  <si>
    <t>Rounding</t>
  </si>
  <si>
    <t>http://www.vertex42.com/licensing/EULA_personaluse.html</t>
  </si>
  <si>
    <t>This spreadsheet, including all worksheets and associated content is a copyrighted work under the United States and other copyright laws.</t>
  </si>
  <si>
    <t>Notes</t>
  </si>
  <si>
    <t>Daily Compounding Loan Calculator</t>
  </si>
  <si>
    <t>http://www.vertex42.com/Calculators/daily-compounding-loan-calculator.html</t>
  </si>
  <si>
    <t>© 2015 Vertex42 LLC</t>
  </si>
  <si>
    <t>Additional Payments</t>
  </si>
  <si>
    <t>← Enter the Date and Payment Amount in the yellow cells</t>
  </si>
  <si>
    <t>Principal Paid</t>
  </si>
  <si>
    <t>Balance</t>
  </si>
  <si>
    <t>The Interest Amount is Rounded</t>
  </si>
  <si>
    <r>
      <t xml:space="preserve">This spreadsheet provides a way to track payments for a daily compounding negative amortization loan.
1. Look at your contract to fill in the Loan information. To start with a current balance, enter the current day's Principal Balance in the Loan Amount field, tomorrow's date in the First Day Interest Accrues field.
2. Enter the date of your payments in column B of the Payment Schedule and the amount you paid in column C. The date should be the day the payment is processed.
3. To fully pay off a loan, first enter the date it will be paid off. The Payment should then be the previous Principal Balance plus the current Interest Due.
</t>
    </r>
    <r>
      <rPr>
        <b/>
        <sz val="9"/>
        <color theme="4" tint="-0.249977111117893"/>
        <rFont val="Arial"/>
        <family val="2"/>
      </rPr>
      <t>Note:</t>
    </r>
    <r>
      <rPr>
        <sz val="9"/>
        <color theme="4" tint="-0.249977111117893"/>
        <rFont val="Arial"/>
        <family val="2"/>
      </rPr>
      <t xml:space="preserve"> This payment schedule assumes no extra penalties or fees for late payments, missing payments, or prepayments. Unpaid interest is capitalized (added to the principal balance).
The Interest amount is rounded to the nearest 0.01 each time it is calculated.</t>
    </r>
  </si>
  <si>
    <t>Interest</t>
  </si>
  <si>
    <t>This calculator is used to estimate an amortization schedule for a Daily Compounding Loan. The main reason this calculator only provides an estimate is because it assumes that the payments are posted to the account exactly on the days listed. In reality, that may not be the case, which is why the Payment worksheet is set up for you to track actual payments.
Note: Unpaid interest is added to the Balance owed.</t>
  </si>
  <si>
    <t>[Lending Company Name]</t>
  </si>
  <si>
    <t xml:space="preserve">© 2015 Vertex42 LLC </t>
  </si>
  <si>
    <t>Daily Compounding Loan Tracker</t>
  </si>
  <si>
    <t>Off</t>
  </si>
  <si>
    <t>Repayments since novation to PP</t>
  </si>
  <si>
    <t>14/06/13 £990</t>
  </si>
  <si>
    <t>17/12/13 £990</t>
  </si>
  <si>
    <t>06/10/14 £500</t>
  </si>
  <si>
    <t>24/08/15 £500</t>
  </si>
  <si>
    <t>15/08/16 £2,000</t>
  </si>
  <si>
    <t>23/02/12 £5,177.75</t>
  </si>
  <si>
    <t>25/04/12 £677.75</t>
  </si>
  <si>
    <t>25/04/12 £4,500</t>
  </si>
  <si>
    <t>24/01/13 £1,980.00</t>
  </si>
  <si>
    <t>16/04/13 £1,980.00</t>
  </si>
  <si>
    <t>14/06/13 £990.00</t>
  </si>
  <si>
    <t>24/09/13 £4,950.00</t>
  </si>
  <si>
    <t>05/11/13 £1,980.00</t>
  </si>
  <si>
    <t>Golden Age Models</t>
  </si>
  <si>
    <t>John Ryan Pension Scheme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</si>
</sst>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0.00_);_(&quot;$&quot;* \(#,##0.00\);_(&quot;$&quot;* &quot;-&quot;??_);_(@_)"/>
    <numFmt numFmtId="165" formatCode="_(* #,##0.00_);_(* \(#,##0.00\);_(* &quot;-&quot;??_);_(@_)"/>
    <numFmt numFmtId="166" formatCode="0.000%"/>
    <numFmt numFmtId="167" formatCode="0.0000000%"/>
    <numFmt numFmtId="168" formatCode="m/d/yy;@"/>
    <numFmt numFmtId="169" formatCode="m/d/yy"/>
    <numFmt numFmtId="170" formatCode="&quot;£&quot;#,##0.00"/>
  </numFmts>
  <fonts count="43" x14ac:knownFonts="1">
    <font>
      <sz val="10"/>
      <name val="Arial"/>
      <family val="2"/>
    </font>
    <font>
      <sz val="10"/>
      <name val="Arial"/>
      <family val="2"/>
    </font>
    <font>
      <u/>
      <sz val="10"/>
      <color indexed="12"/>
      <name val="Tahoma"/>
      <family val="2"/>
    </font>
    <font>
      <sz val="8"/>
      <name val="Arial"/>
      <family val="2"/>
    </font>
    <font>
      <b/>
      <sz val="8"/>
      <color indexed="81"/>
      <name val="Tahoma"/>
      <family val="2"/>
    </font>
    <font>
      <sz val="8"/>
      <color indexed="81"/>
      <name val="Tahoma"/>
      <family val="2"/>
    </font>
    <font>
      <sz val="8"/>
      <name val="Arial"/>
      <family val="2"/>
    </font>
    <font>
      <b/>
      <sz val="12"/>
      <name val="Arial"/>
      <family val="2"/>
    </font>
    <font>
      <sz val="10"/>
      <color indexed="9"/>
      <name val="Arial"/>
      <family val="2"/>
    </font>
    <font>
      <sz val="10"/>
      <name val="Arial"/>
      <family val="2"/>
    </font>
    <font>
      <b/>
      <sz val="10"/>
      <name val="Arial"/>
      <family val="2"/>
    </font>
    <font>
      <sz val="11"/>
      <name val="Arial"/>
      <family val="2"/>
    </font>
    <font>
      <b/>
      <sz val="11"/>
      <color indexed="10"/>
      <name val="Arial"/>
      <family val="2"/>
    </font>
    <font>
      <sz val="18"/>
      <name val="Arial"/>
      <family val="2"/>
    </font>
    <font>
      <sz val="12"/>
      <name val="Arial"/>
      <family val="2"/>
    </font>
    <font>
      <i/>
      <sz val="10"/>
      <name val="Arial"/>
      <family val="2"/>
    </font>
    <font>
      <sz val="6"/>
      <color indexed="9"/>
      <name val="Arial"/>
      <family val="2"/>
    </font>
    <font>
      <sz val="18"/>
      <color theme="4" tint="-0.249977111117893"/>
      <name val="Arial"/>
      <family val="2"/>
    </font>
    <font>
      <sz val="8"/>
      <color theme="0" tint="-0.499984740745262"/>
      <name val="Arial"/>
      <family val="2"/>
    </font>
    <font>
      <b/>
      <sz val="11"/>
      <color theme="4" tint="-0.249977111117893"/>
      <name val="Arial"/>
      <family val="2"/>
    </font>
    <font>
      <sz val="11"/>
      <color rgb="FF000000"/>
      <name val="Arial"/>
      <family val="2"/>
    </font>
    <font>
      <sz val="10"/>
      <color indexed="12"/>
      <name val="Arial"/>
      <family val="2"/>
    </font>
    <font>
      <b/>
      <sz val="12"/>
      <color indexed="9"/>
      <name val="Calibri"/>
      <family val="2"/>
    </font>
    <font>
      <sz val="11"/>
      <color theme="1" tint="0.34998626667073579"/>
      <name val="Calibri"/>
      <family val="2"/>
      <scheme val="minor"/>
    </font>
    <font>
      <u/>
      <sz val="11"/>
      <color indexed="12"/>
      <name val="Tahoma"/>
      <family val="2"/>
    </font>
    <font>
      <sz val="10"/>
      <name val="Calibri"/>
      <family val="2"/>
      <scheme val="minor"/>
    </font>
    <font>
      <u/>
      <sz val="11"/>
      <color indexed="12"/>
      <name val="Arial"/>
      <family val="2"/>
    </font>
    <font>
      <sz val="11"/>
      <name val="Trebuchet MS"/>
      <family val="2"/>
    </font>
    <font>
      <u/>
      <sz val="12"/>
      <color indexed="12"/>
      <name val="Arial"/>
      <family val="2"/>
    </font>
    <font>
      <b/>
      <sz val="12"/>
      <color theme="1"/>
      <name val="Arial"/>
      <family val="2"/>
    </font>
    <font>
      <sz val="11"/>
      <color theme="1" tint="0.34998626667073579"/>
      <name val="Calibri"/>
      <family val="2"/>
    </font>
    <font>
      <u/>
      <sz val="8"/>
      <color indexed="12"/>
      <name val="Arial"/>
      <family val="2"/>
    </font>
    <font>
      <u/>
      <sz val="8"/>
      <color indexed="12"/>
      <name val="Tahoma"/>
      <family val="2"/>
    </font>
    <font>
      <b/>
      <sz val="11"/>
      <name val="Arial"/>
      <family val="2"/>
    </font>
    <font>
      <b/>
      <sz val="18"/>
      <color theme="4" tint="-0.499984740745262"/>
      <name val="Arial"/>
      <family val="2"/>
    </font>
    <font>
      <b/>
      <sz val="12"/>
      <color theme="4" tint="-0.499984740745262"/>
      <name val="Arial"/>
      <family val="2"/>
    </font>
    <font>
      <b/>
      <sz val="10"/>
      <color theme="4" tint="-0.249977111117893"/>
      <name val="Tahoma"/>
      <family val="2"/>
    </font>
    <font>
      <sz val="6"/>
      <color theme="0" tint="-4.9989318521683403E-2"/>
      <name val="Arial"/>
      <family val="2"/>
    </font>
    <font>
      <sz val="9"/>
      <color theme="4" tint="-0.249977111117893"/>
      <name val="Arial"/>
      <family val="2"/>
    </font>
    <font>
      <b/>
      <sz val="9"/>
      <color theme="4" tint="-0.249977111117893"/>
      <name val="Arial"/>
      <family val="2"/>
    </font>
    <font>
      <sz val="10"/>
      <color theme="4" tint="-0.249977111117893"/>
      <name val="Arial"/>
      <family val="2"/>
    </font>
    <font>
      <b/>
      <u/>
      <sz val="8"/>
      <name val="Arial"/>
      <family val="2"/>
    </font>
    <font>
      <b/>
      <u/>
      <sz val="10"/>
      <name val="Arial"/>
      <family val="2"/>
    </font>
  </fonts>
  <fills count="12">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indexed="55"/>
      </left>
      <right style="thin">
        <color indexed="55"/>
      </right>
      <top style="thin">
        <color indexed="55"/>
      </top>
      <bottom style="thin">
        <color indexed="55"/>
      </bottom>
      <diagonal/>
    </border>
    <border>
      <left/>
      <right/>
      <top/>
      <bottom style="thin">
        <color indexed="64"/>
      </bottom>
      <diagonal/>
    </border>
    <border>
      <left/>
      <right/>
      <top/>
      <bottom style="thin">
        <color indexed="55"/>
      </bottom>
      <diagonal/>
    </border>
    <border>
      <left/>
      <right/>
      <top/>
      <bottom style="thin">
        <color theme="4"/>
      </bottom>
      <diagonal/>
    </border>
    <border>
      <left/>
      <right style="thin">
        <color theme="4"/>
      </right>
      <top/>
      <bottom style="thin">
        <color theme="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indexed="55"/>
      </left>
      <right style="thin">
        <color indexed="55"/>
      </right>
      <top/>
      <bottom style="thin">
        <color indexed="55"/>
      </bottom>
      <diagonal/>
    </border>
    <border>
      <left/>
      <right/>
      <top/>
      <bottom style="medium">
        <color theme="4"/>
      </bottom>
      <diagonal/>
    </border>
    <border>
      <left/>
      <right/>
      <top style="thin">
        <color theme="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51">
    <xf numFmtId="0" fontId="0" fillId="0" borderId="0" xfId="0"/>
    <xf numFmtId="0" fontId="0" fillId="2" borderId="0" xfId="0" applyFont="1" applyFill="1" applyProtection="1"/>
    <xf numFmtId="0" fontId="0" fillId="0" borderId="0" xfId="0" applyFont="1" applyProtection="1"/>
    <xf numFmtId="0" fontId="0" fillId="0" borderId="0" xfId="0" applyProtection="1"/>
    <xf numFmtId="0" fontId="0" fillId="0" borderId="0" xfId="0" applyAlignment="1" applyProtection="1">
      <alignment horizontal="right"/>
    </xf>
    <xf numFmtId="4" fontId="0" fillId="0" borderId="0" xfId="0" applyNumberFormat="1" applyFont="1" applyProtection="1"/>
    <xf numFmtId="0" fontId="0" fillId="0" borderId="0" xfId="0" applyAlignment="1">
      <alignment horizontal="right"/>
    </xf>
    <xf numFmtId="0" fontId="9" fillId="0" borderId="0" xfId="0" applyFont="1" applyProtection="1"/>
    <xf numFmtId="0" fontId="11" fillId="0" borderId="0" xfId="0" applyFont="1" applyAlignment="1" applyProtection="1">
      <alignment horizontal="right" indent="1"/>
    </xf>
    <xf numFmtId="0" fontId="6" fillId="0" borderId="0" xfId="0" applyFont="1" applyAlignment="1" applyProtection="1">
      <alignment horizontal="center"/>
    </xf>
    <xf numFmtId="4" fontId="6" fillId="0" borderId="0" xfId="0" applyNumberFormat="1" applyFont="1" applyAlignment="1" applyProtection="1">
      <alignment horizontal="right"/>
    </xf>
    <xf numFmtId="168" fontId="6" fillId="0" borderId="0" xfId="0" applyNumberFormat="1" applyFont="1" applyAlignment="1" applyProtection="1">
      <alignment horizontal="right"/>
    </xf>
    <xf numFmtId="4" fontId="6" fillId="4" borderId="0" xfId="0" applyNumberFormat="1" applyFont="1" applyFill="1" applyAlignment="1" applyProtection="1">
      <alignment horizontal="right"/>
    </xf>
    <xf numFmtId="0" fontId="12" fillId="0" borderId="0" xfId="0" applyFont="1" applyAlignment="1" applyProtection="1">
      <alignment horizontal="right"/>
    </xf>
    <xf numFmtId="0" fontId="8" fillId="0" borderId="0" xfId="0" applyFont="1" applyProtection="1"/>
    <xf numFmtId="0" fontId="9" fillId="0" borderId="0" xfId="3" applyNumberFormat="1" applyFont="1" applyProtection="1"/>
    <xf numFmtId="166" fontId="9" fillId="0" borderId="0" xfId="3" applyNumberFormat="1" applyFont="1" applyProtection="1"/>
    <xf numFmtId="168" fontId="6" fillId="4" borderId="0" xfId="0" applyNumberFormat="1" applyFont="1" applyFill="1" applyAlignment="1" applyProtection="1">
      <alignment horizontal="right"/>
    </xf>
    <xf numFmtId="0" fontId="14" fillId="0" borderId="0" xfId="0" applyFont="1" applyAlignment="1" applyProtection="1"/>
    <xf numFmtId="164" fontId="14" fillId="0" borderId="1" xfId="0" applyNumberFormat="1" applyFont="1" applyFill="1" applyBorder="1" applyProtection="1"/>
    <xf numFmtId="0" fontId="15" fillId="2" borderId="0" xfId="0" applyFont="1" applyFill="1" applyProtection="1"/>
    <xf numFmtId="10" fontId="11" fillId="0" borderId="1" xfId="3" applyNumberFormat="1" applyFont="1" applyFill="1" applyBorder="1" applyProtection="1">
      <protection locked="0"/>
    </xf>
    <xf numFmtId="14" fontId="11" fillId="0" borderId="1" xfId="0" applyNumberFormat="1" applyFont="1" applyFill="1" applyBorder="1" applyAlignment="1" applyProtection="1">
      <alignment horizontal="right"/>
      <protection locked="0"/>
    </xf>
    <xf numFmtId="0" fontId="11" fillId="0" borderId="1" xfId="0" applyFont="1" applyFill="1" applyBorder="1" applyProtection="1">
      <protection locked="0"/>
    </xf>
    <xf numFmtId="0" fontId="7" fillId="0" borderId="0" xfId="0" applyFont="1" applyAlignment="1" applyProtection="1">
      <alignment horizontal="right"/>
    </xf>
    <xf numFmtId="0" fontId="9" fillId="0" borderId="0" xfId="0" applyFont="1" applyAlignment="1" applyProtection="1">
      <alignment horizontal="right"/>
    </xf>
    <xf numFmtId="0" fontId="14" fillId="0" borderId="0" xfId="0" applyFont="1" applyAlignment="1" applyProtection="1">
      <alignment horizontal="right"/>
    </xf>
    <xf numFmtId="0" fontId="9" fillId="0" borderId="0" xfId="0" applyFont="1" applyAlignment="1" applyProtection="1">
      <alignment horizontal="left"/>
    </xf>
    <xf numFmtId="0" fontId="6" fillId="0" borderId="0" xfId="0" applyFont="1" applyProtection="1"/>
    <xf numFmtId="164" fontId="14" fillId="0" borderId="1" xfId="1" applyNumberFormat="1" applyFont="1" applyFill="1" applyBorder="1" applyProtection="1">
      <protection locked="0"/>
    </xf>
    <xf numFmtId="0" fontId="16" fillId="0" borderId="0" xfId="0" applyFont="1" applyAlignment="1" applyProtection="1">
      <alignment horizontal="right"/>
    </xf>
    <xf numFmtId="0" fontId="17" fillId="5" borderId="0" xfId="0" applyFont="1" applyFill="1" applyBorder="1" applyAlignment="1">
      <alignment vertical="center"/>
    </xf>
    <xf numFmtId="0" fontId="13" fillId="5" borderId="0" xfId="0" applyFont="1" applyFill="1" applyBorder="1" applyAlignment="1">
      <alignment vertical="center"/>
    </xf>
    <xf numFmtId="0" fontId="9" fillId="5" borderId="0" xfId="0" applyFont="1" applyFill="1" applyBorder="1" applyAlignment="1">
      <alignment horizontal="right" vertical="center"/>
    </xf>
    <xf numFmtId="0" fontId="9" fillId="0" borderId="0" xfId="0" applyFont="1" applyFill="1" applyBorder="1"/>
    <xf numFmtId="0" fontId="9" fillId="0" borderId="0" xfId="0" applyFont="1"/>
    <xf numFmtId="0" fontId="2" fillId="0" borderId="0" xfId="2" applyBorder="1" applyAlignment="1" applyProtection="1">
      <alignment horizontal="left"/>
    </xf>
    <xf numFmtId="0" fontId="9" fillId="0" borderId="0" xfId="0" applyFont="1" applyBorder="1" applyAlignment="1"/>
    <xf numFmtId="0" fontId="9" fillId="0" borderId="0" xfId="0" applyFont="1" applyAlignment="1"/>
    <xf numFmtId="0" fontId="9" fillId="0" borderId="0" xfId="0" applyFont="1" applyAlignment="1">
      <alignment vertical="top"/>
    </xf>
    <xf numFmtId="0" fontId="19" fillId="0" borderId="4" xfId="0" applyFont="1" applyBorder="1"/>
    <xf numFmtId="0" fontId="11" fillId="0" borderId="4" xfId="0" applyFont="1" applyBorder="1" applyAlignment="1">
      <alignment vertical="top"/>
    </xf>
    <xf numFmtId="0" fontId="9" fillId="0" borderId="5" xfId="0" applyFont="1" applyBorder="1" applyAlignment="1">
      <alignment vertical="top"/>
    </xf>
    <xf numFmtId="0" fontId="20" fillId="0" borderId="0" xfId="0" applyFont="1" applyAlignment="1">
      <alignment horizontal="left" vertical="top" wrapText="1" readingOrder="1"/>
    </xf>
    <xf numFmtId="0" fontId="21" fillId="0" borderId="0" xfId="0" applyFont="1"/>
    <xf numFmtId="0" fontId="7" fillId="0" borderId="0" xfId="0" applyFont="1"/>
    <xf numFmtId="0" fontId="11" fillId="0" borderId="0" xfId="0" applyFont="1" applyAlignment="1">
      <alignment horizontal="right" vertical="top"/>
    </xf>
    <xf numFmtId="0" fontId="11" fillId="0" borderId="0" xfId="0" applyFont="1" applyAlignment="1">
      <alignment vertical="top"/>
    </xf>
    <xf numFmtId="0" fontId="11" fillId="0" borderId="0" xfId="0" applyFont="1" applyAlignment="1">
      <alignment vertical="top" wrapText="1"/>
    </xf>
    <xf numFmtId="0" fontId="9" fillId="6" borderId="0" xfId="0" applyFont="1" applyFill="1" applyAlignment="1">
      <alignment horizontal="right" vertical="top"/>
    </xf>
    <xf numFmtId="0" fontId="22" fillId="6" borderId="0" xfId="0" applyFont="1" applyFill="1" applyAlignment="1"/>
    <xf numFmtId="0" fontId="9" fillId="6" borderId="0" xfId="0" applyFont="1" applyFill="1"/>
    <xf numFmtId="0" fontId="23" fillId="5" borderId="0" xfId="0" applyFont="1" applyFill="1" applyAlignment="1">
      <alignment horizontal="center"/>
    </xf>
    <xf numFmtId="0" fontId="24" fillId="0" borderId="0" xfId="2" applyFont="1" applyAlignment="1" applyProtection="1">
      <alignment horizontal="left" indent="1"/>
    </xf>
    <xf numFmtId="0" fontId="25" fillId="0" borderId="0" xfId="0" applyFont="1"/>
    <xf numFmtId="0" fontId="10" fillId="0" borderId="0" xfId="0" applyFont="1"/>
    <xf numFmtId="0" fontId="26" fillId="0" borderId="0" xfId="0" applyFont="1" applyAlignment="1" applyProtection="1">
      <alignment horizontal="left" indent="1"/>
    </xf>
    <xf numFmtId="0" fontId="11" fillId="0" borderId="0" xfId="0" applyFont="1"/>
    <xf numFmtId="165" fontId="9" fillId="0" borderId="0" xfId="0" applyNumberFormat="1" applyFont="1"/>
    <xf numFmtId="0" fontId="17" fillId="5" borderId="0" xfId="0" applyFont="1" applyFill="1" applyBorder="1" applyAlignment="1">
      <alignment horizontal="left" vertical="center"/>
    </xf>
    <xf numFmtId="0" fontId="0" fillId="0" borderId="0" xfId="0" applyFill="1" applyBorder="1"/>
    <xf numFmtId="0" fontId="0" fillId="0" borderId="0" xfId="0" applyBorder="1"/>
    <xf numFmtId="0" fontId="27" fillId="0" borderId="0" xfId="0" applyFont="1" applyAlignment="1">
      <alignment horizontal="left" vertical="top" wrapText="1"/>
    </xf>
    <xf numFmtId="0" fontId="9" fillId="7" borderId="0" xfId="0" applyFont="1" applyFill="1" applyBorder="1"/>
    <xf numFmtId="0" fontId="11" fillId="0" borderId="6" xfId="0" applyFont="1" applyBorder="1"/>
    <xf numFmtId="0" fontId="0" fillId="7" borderId="0" xfId="0" applyFill="1" applyBorder="1"/>
    <xf numFmtId="0" fontId="14" fillId="0" borderId="7" xfId="0" applyFont="1" applyBorder="1" applyAlignment="1">
      <alignment horizontal="left" wrapText="1"/>
    </xf>
    <xf numFmtId="0" fontId="7" fillId="0" borderId="8" xfId="0" applyFont="1" applyBorder="1" applyAlignment="1">
      <alignment horizontal="left" wrapText="1"/>
    </xf>
    <xf numFmtId="0" fontId="19" fillId="7" borderId="0" xfId="0" applyFont="1" applyFill="1" applyBorder="1"/>
    <xf numFmtId="0" fontId="14" fillId="0" borderId="8" xfId="0" applyFont="1" applyBorder="1" applyAlignment="1">
      <alignment horizontal="left" wrapText="1"/>
    </xf>
    <xf numFmtId="0" fontId="9" fillId="7" borderId="0" xfId="0" applyFont="1" applyFill="1" applyBorder="1" applyAlignment="1">
      <alignment vertical="top"/>
    </xf>
    <xf numFmtId="0" fontId="11" fillId="7" borderId="0" xfId="0" applyFont="1" applyFill="1" applyBorder="1" applyAlignment="1">
      <alignment horizontal="right" vertical="top"/>
    </xf>
    <xf numFmtId="0" fontId="14" fillId="0" borderId="8" xfId="0" applyFont="1" applyBorder="1" applyAlignment="1">
      <alignment horizontal="left"/>
    </xf>
    <xf numFmtId="0" fontId="27" fillId="7" borderId="0" xfId="0" applyFont="1" applyFill="1" applyBorder="1" applyAlignment="1">
      <alignment horizontal="left" vertical="top" wrapText="1"/>
    </xf>
    <xf numFmtId="0" fontId="11" fillId="7" borderId="0" xfId="0" applyFont="1" applyFill="1" applyBorder="1" applyAlignment="1">
      <alignment vertical="top"/>
    </xf>
    <xf numFmtId="0" fontId="11" fillId="7" borderId="0" xfId="0" applyFont="1" applyFill="1" applyBorder="1" applyAlignment="1">
      <alignment vertical="top" wrapText="1"/>
    </xf>
    <xf numFmtId="0" fontId="0" fillId="7" borderId="0" xfId="0" applyFill="1" applyBorder="1" applyAlignment="1">
      <alignment horizontal="right" vertical="top"/>
    </xf>
    <xf numFmtId="0" fontId="22" fillId="7" borderId="0" xfId="0" applyFont="1" applyFill="1" applyBorder="1" applyAlignment="1"/>
    <xf numFmtId="0" fontId="30" fillId="7" borderId="0" xfId="0" applyFont="1" applyFill="1" applyBorder="1" applyAlignment="1">
      <alignment horizontal="center"/>
    </xf>
    <xf numFmtId="0" fontId="24" fillId="7" borderId="0" xfId="2" applyFont="1" applyFill="1" applyBorder="1" applyAlignment="1" applyProtection="1">
      <alignment horizontal="left" indent="1"/>
    </xf>
    <xf numFmtId="0" fontId="26" fillId="7" borderId="0" xfId="0" applyFont="1" applyFill="1" applyBorder="1" applyAlignment="1" applyProtection="1">
      <alignment horizontal="left" indent="1"/>
    </xf>
    <xf numFmtId="0" fontId="11" fillId="7" borderId="0" xfId="0" applyFont="1" applyFill="1" applyBorder="1"/>
    <xf numFmtId="0" fontId="31" fillId="0" borderId="0" xfId="2" applyFont="1" applyAlignment="1" applyProtection="1">
      <alignment horizontal="left"/>
    </xf>
    <xf numFmtId="0" fontId="3" fillId="0" borderId="0" xfId="0" applyFont="1" applyAlignment="1" applyProtection="1">
      <alignment horizontal="right"/>
    </xf>
    <xf numFmtId="0" fontId="32" fillId="0" borderId="0" xfId="2" applyFont="1" applyAlignment="1" applyProtection="1">
      <alignment horizontal="left"/>
    </xf>
    <xf numFmtId="0" fontId="13" fillId="9" borderId="0" xfId="0" applyFont="1" applyFill="1" applyBorder="1" applyProtection="1"/>
    <xf numFmtId="0" fontId="8" fillId="9" borderId="0" xfId="0" applyFont="1" applyFill="1" applyBorder="1" applyProtection="1"/>
    <xf numFmtId="0" fontId="9" fillId="8" borderId="0" xfId="0" applyFont="1" applyFill="1" applyProtection="1"/>
    <xf numFmtId="0" fontId="11" fillId="8" borderId="0" xfId="0" applyFont="1" applyFill="1" applyAlignment="1" applyProtection="1">
      <alignment horizontal="right" indent="1"/>
    </xf>
    <xf numFmtId="0" fontId="6" fillId="8" borderId="0" xfId="0" applyFont="1" applyFill="1" applyAlignment="1" applyProtection="1">
      <alignment horizontal="center"/>
    </xf>
    <xf numFmtId="169" fontId="6" fillId="8" borderId="0" xfId="0" applyNumberFormat="1" applyFont="1" applyFill="1" applyAlignment="1" applyProtection="1">
      <alignment horizontal="right"/>
    </xf>
    <xf numFmtId="0" fontId="11" fillId="8" borderId="0" xfId="0" applyFont="1" applyFill="1" applyBorder="1" applyAlignment="1" applyProtection="1">
      <alignment horizontal="right" indent="1"/>
    </xf>
    <xf numFmtId="167" fontId="11" fillId="8" borderId="0" xfId="3" applyNumberFormat="1" applyFont="1" applyFill="1" applyProtection="1"/>
    <xf numFmtId="0" fontId="0" fillId="8" borderId="0" xfId="0" applyFont="1" applyFill="1" applyProtection="1"/>
    <xf numFmtId="164" fontId="11" fillId="8" borderId="0" xfId="0" applyNumberFormat="1" applyFont="1" applyFill="1" applyProtection="1"/>
    <xf numFmtId="164" fontId="11" fillId="0" borderId="9" xfId="1" applyNumberFormat="1" applyFont="1" applyFill="1" applyBorder="1" applyProtection="1">
      <protection locked="0"/>
    </xf>
    <xf numFmtId="0" fontId="33" fillId="9" borderId="4" xfId="0" applyFont="1" applyFill="1" applyBorder="1" applyAlignment="1" applyProtection="1">
      <alignment horizontal="left" vertical="center" indent="1"/>
    </xf>
    <xf numFmtId="0" fontId="10" fillId="9" borderId="4" xfId="0" applyFont="1" applyFill="1" applyBorder="1" applyAlignment="1" applyProtection="1">
      <alignment horizontal="left" vertical="center" indent="1"/>
    </xf>
    <xf numFmtId="0" fontId="10" fillId="9" borderId="4" xfId="0" applyFont="1" applyFill="1" applyBorder="1" applyAlignment="1" applyProtection="1">
      <alignment horizontal="center" wrapText="1"/>
    </xf>
    <xf numFmtId="0" fontId="6" fillId="3" borderId="2" xfId="0" applyFont="1" applyFill="1" applyBorder="1" applyAlignment="1" applyProtection="1">
      <alignment horizontal="right"/>
    </xf>
    <xf numFmtId="169" fontId="6" fillId="3" borderId="2" xfId="0" applyNumberFormat="1" applyFont="1" applyFill="1" applyBorder="1" applyAlignment="1" applyProtection="1">
      <alignment horizontal="right"/>
    </xf>
    <xf numFmtId="2" fontId="6" fillId="3" borderId="2" xfId="0" applyNumberFormat="1" applyFont="1" applyFill="1" applyBorder="1" applyAlignment="1" applyProtection="1">
      <alignment horizontal="right"/>
    </xf>
    <xf numFmtId="0" fontId="6" fillId="3" borderId="2" xfId="0" applyFont="1" applyFill="1" applyBorder="1" applyAlignment="1" applyProtection="1">
      <alignment horizontal="center"/>
    </xf>
    <xf numFmtId="4" fontId="6" fillId="3" borderId="2" xfId="0" applyNumberFormat="1" applyFont="1" applyFill="1" applyBorder="1" applyProtection="1"/>
    <xf numFmtId="0" fontId="11" fillId="9" borderId="4" xfId="0" applyFont="1" applyFill="1" applyBorder="1" applyAlignment="1" applyProtection="1">
      <alignment horizontal="left" vertical="center" indent="1"/>
    </xf>
    <xf numFmtId="0" fontId="34" fillId="9" borderId="0" xfId="0" applyFont="1" applyFill="1" applyBorder="1" applyAlignment="1" applyProtection="1">
      <alignment vertical="center"/>
    </xf>
    <xf numFmtId="0" fontId="36" fillId="0" borderId="4" xfId="0" applyFont="1" applyBorder="1" applyProtection="1"/>
    <xf numFmtId="0" fontId="0" fillId="5" borderId="0" xfId="0" applyFill="1" applyBorder="1" applyAlignment="1" applyProtection="1">
      <alignment horizontal="right"/>
    </xf>
    <xf numFmtId="0" fontId="0" fillId="5" borderId="0" xfId="0" applyFont="1" applyFill="1" applyBorder="1" applyAlignment="1" applyProtection="1">
      <alignment horizontal="right"/>
    </xf>
    <xf numFmtId="0" fontId="0" fillId="10" borderId="0" xfId="0" applyFill="1" applyBorder="1" applyAlignment="1" applyProtection="1">
      <alignment horizontal="right"/>
    </xf>
    <xf numFmtId="0" fontId="0" fillId="10" borderId="0" xfId="0" applyFont="1" applyFill="1" applyBorder="1" applyProtection="1"/>
    <xf numFmtId="0" fontId="0" fillId="10" borderId="0" xfId="0" applyFont="1" applyFill="1" applyBorder="1" applyAlignment="1" applyProtection="1">
      <alignment horizontal="right"/>
    </xf>
    <xf numFmtId="0" fontId="0" fillId="5" borderId="0" xfId="0" applyFill="1" applyBorder="1"/>
    <xf numFmtId="0" fontId="0" fillId="5" borderId="0" xfId="0" applyFill="1" applyBorder="1" applyAlignment="1">
      <alignment horizontal="right"/>
    </xf>
    <xf numFmtId="0" fontId="10" fillId="11" borderId="0" xfId="0" applyFont="1" applyFill="1" applyBorder="1" applyProtection="1"/>
    <xf numFmtId="0" fontId="0" fillId="11" borderId="0" xfId="0" applyFont="1" applyFill="1" applyBorder="1" applyProtection="1"/>
    <xf numFmtId="0" fontId="0" fillId="11" borderId="0" xfId="0" applyFill="1" applyBorder="1" applyAlignment="1">
      <alignment horizontal="right"/>
    </xf>
    <xf numFmtId="0" fontId="37" fillId="0" borderId="0" xfId="0" applyFont="1" applyProtection="1"/>
    <xf numFmtId="0" fontId="0" fillId="0" borderId="12" xfId="0" applyFont="1" applyBorder="1" applyAlignment="1" applyProtection="1">
      <alignment horizontal="right" vertical="center"/>
    </xf>
    <xf numFmtId="0" fontId="28" fillId="0" borderId="8" xfId="2" applyFont="1" applyBorder="1" applyAlignment="1" applyProtection="1">
      <alignment horizontal="left" wrapText="1"/>
    </xf>
    <xf numFmtId="0" fontId="6" fillId="4" borderId="0" xfId="0" applyNumberFormat="1" applyFont="1" applyFill="1" applyAlignment="1" applyProtection="1">
      <alignment horizontal="left"/>
    </xf>
    <xf numFmtId="0" fontId="15" fillId="2" borderId="0" xfId="0" applyNumberFormat="1" applyFont="1" applyFill="1" applyAlignment="1" applyProtection="1">
      <alignment horizontal="left"/>
    </xf>
    <xf numFmtId="0" fontId="3" fillId="4" borderId="0" xfId="0" applyNumberFormat="1" applyFont="1" applyFill="1" applyAlignment="1" applyProtection="1">
      <alignment horizontal="left"/>
    </xf>
    <xf numFmtId="0" fontId="3" fillId="0" borderId="0" xfId="0" applyFont="1" applyAlignment="1" applyProtection="1">
      <alignment horizontal="right" indent="1"/>
    </xf>
    <xf numFmtId="0" fontId="18" fillId="0" borderId="0" xfId="0" applyNumberFormat="1" applyFont="1" applyBorder="1" applyAlignment="1">
      <alignment horizontal="right" indent="1"/>
    </xf>
    <xf numFmtId="0" fontId="40" fillId="0" borderId="0" xfId="0" applyFont="1" applyProtection="1"/>
    <xf numFmtId="0" fontId="38" fillId="0" borderId="0" xfId="0" applyFont="1" applyProtection="1"/>
    <xf numFmtId="0" fontId="40" fillId="0" borderId="0" xfId="0" applyFont="1" applyAlignment="1" applyProtection="1">
      <alignment horizontal="right"/>
    </xf>
    <xf numFmtId="0" fontId="40" fillId="0" borderId="0" xfId="0" applyFont="1" applyAlignment="1" applyProtection="1">
      <alignment horizontal="right" wrapText="1"/>
    </xf>
    <xf numFmtId="0" fontId="33" fillId="9" borderId="10" xfId="0" applyFont="1" applyFill="1" applyBorder="1" applyAlignment="1" applyProtection="1">
      <alignment horizontal="center" vertical="center" wrapText="1"/>
    </xf>
    <xf numFmtId="0" fontId="33" fillId="9" borderId="10" xfId="0" applyFont="1" applyFill="1" applyBorder="1" applyAlignment="1" applyProtection="1">
      <alignment horizontal="right" vertical="center" wrapText="1"/>
    </xf>
    <xf numFmtId="4" fontId="6" fillId="0" borderId="0" xfId="0" applyNumberFormat="1" applyFont="1" applyFill="1" applyAlignment="1" applyProtection="1">
      <alignment horizontal="right"/>
    </xf>
    <xf numFmtId="0" fontId="3" fillId="0" borderId="0" xfId="0" applyFont="1" applyFill="1" applyBorder="1" applyAlignment="1">
      <alignment horizontal="right"/>
    </xf>
    <xf numFmtId="0" fontId="41" fillId="0" borderId="0" xfId="0" applyFont="1" applyAlignment="1" applyProtection="1">
      <alignment horizontal="center"/>
    </xf>
    <xf numFmtId="168" fontId="41" fillId="0" borderId="0" xfId="0" applyNumberFormat="1" applyFont="1" applyAlignment="1" applyProtection="1">
      <alignment horizontal="right"/>
    </xf>
    <xf numFmtId="4" fontId="41" fillId="0" borderId="0" xfId="0" applyNumberFormat="1" applyFont="1" applyAlignment="1" applyProtection="1">
      <alignment horizontal="right"/>
    </xf>
    <xf numFmtId="4" fontId="41" fillId="0" borderId="0" xfId="0" applyNumberFormat="1" applyFont="1" applyFill="1" applyAlignment="1" applyProtection="1">
      <alignment horizontal="right"/>
    </xf>
    <xf numFmtId="0" fontId="42" fillId="0" borderId="0" xfId="0" applyFont="1" applyProtection="1"/>
    <xf numFmtId="0" fontId="42" fillId="0" borderId="0" xfId="0" applyFont="1" applyAlignment="1" applyProtection="1">
      <alignment horizontal="right"/>
    </xf>
    <xf numFmtId="170" fontId="11" fillId="0" borderId="9" xfId="1" applyNumberFormat="1" applyFont="1" applyFill="1" applyBorder="1" applyProtection="1">
      <protection locked="0"/>
    </xf>
    <xf numFmtId="170" fontId="11" fillId="8" borderId="0" xfId="1" applyNumberFormat="1" applyFont="1" applyFill="1" applyProtection="1"/>
    <xf numFmtId="170" fontId="11" fillId="8" borderId="0" xfId="0" applyNumberFormat="1" applyFont="1" applyFill="1" applyProtection="1"/>
    <xf numFmtId="170" fontId="14" fillId="0" borderId="0" xfId="0" applyNumberFormat="1" applyFont="1" applyFill="1" applyProtection="1"/>
    <xf numFmtId="170" fontId="6" fillId="8" borderId="0" xfId="0" applyNumberFormat="1" applyFont="1" applyFill="1" applyProtection="1"/>
    <xf numFmtId="0" fontId="35" fillId="0" borderId="0" xfId="0" applyFont="1" applyAlignment="1" applyProtection="1">
      <alignment horizontal="left"/>
    </xf>
    <xf numFmtId="0" fontId="40" fillId="0" borderId="11" xfId="0" applyFont="1" applyBorder="1" applyAlignment="1" applyProtection="1">
      <alignment horizontal="left" vertical="top" wrapText="1"/>
    </xf>
    <xf numFmtId="0" fontId="40" fillId="0" borderId="0" xfId="0" applyFont="1" applyAlignment="1" applyProtection="1">
      <alignment horizontal="left" vertical="top"/>
    </xf>
    <xf numFmtId="0" fontId="0" fillId="0" borderId="3" xfId="0" applyFont="1" applyBorder="1" applyAlignment="1" applyProtection="1">
      <alignment horizontal="left"/>
    </xf>
    <xf numFmtId="0" fontId="9" fillId="0" borderId="3" xfId="0" applyFont="1" applyBorder="1" applyAlignment="1" applyProtection="1">
      <alignment horizontal="left"/>
    </xf>
    <xf numFmtId="0" fontId="38" fillId="0" borderId="11" xfId="0" applyFont="1" applyFill="1" applyBorder="1" applyAlignment="1">
      <alignment horizontal="left" vertical="top" wrapText="1"/>
    </xf>
    <xf numFmtId="0" fontId="38" fillId="0" borderId="0" xfId="0" applyFont="1" applyFill="1" applyBorder="1" applyAlignment="1">
      <alignment horizontal="left" vertical="top" wrapText="1"/>
    </xf>
  </cellXfs>
  <cellStyles count="4">
    <cellStyle name="Currency" xfId="1" builtinId="4"/>
    <cellStyle name="Hyperlink" xfId="2" builtinId="8"/>
    <cellStyle name="Normal" xfId="0" builtinId="0"/>
    <cellStyle name="Percent" xfId="3" builtinId="5"/>
  </cellStyles>
  <dxfs count="2">
    <dxf>
      <font>
        <color theme="0" tint="-0.34998626667073579"/>
      </font>
    </dxf>
    <dxf>
      <border>
        <top style="thin">
          <color indexed="55"/>
        </top>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2603451164349"/>
          <c:y val="9.5486111111111105E-2"/>
          <c:w val="0.73382476126654383"/>
          <c:h val="0.74976699341153785"/>
        </c:manualLayout>
      </c:layout>
      <c:scatterChart>
        <c:scatterStyle val="lineMarker"/>
        <c:varyColors val="0"/>
        <c:ser>
          <c:idx val="0"/>
          <c:order val="0"/>
          <c:tx>
            <c:strRef>
              <c:f>Calculator!$H$23</c:f>
              <c:strCache>
                <c:ptCount val="1"/>
                <c:pt idx="0">
                  <c:v>Balance</c:v>
                </c:pt>
              </c:strCache>
            </c:strRef>
          </c:tx>
          <c:spPr>
            <a:ln>
              <a:solidFill>
                <a:schemeClr val="tx2"/>
              </a:solidFill>
            </a:ln>
          </c:spPr>
          <c:marker>
            <c:symbol val="none"/>
          </c:marker>
          <c:xVal>
            <c:numRef>
              <c:f>Calculator!$A$24:$A$478</c:f>
              <c:numCache>
                <c:formatCode>General</c:formatCode>
                <c:ptCount val="455"/>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numCache>
            </c:numRef>
          </c:xVal>
          <c:yVal>
            <c:numRef>
              <c:f>Calculator!$H$24:$H$478</c:f>
              <c:numCache>
                <c:formatCode>#,##0.00</c:formatCode>
                <c:ptCount val="455"/>
                <c:pt idx="0" formatCode="&quot;£&quot;#,##0.00">
                  <c:v>253375.07</c:v>
                </c:pt>
                <c:pt idx="1">
                  <c:v>253437.54989592059</c:v>
                </c:pt>
                <c:pt idx="2">
                  <c:v>253656.35088631965</c:v>
                </c:pt>
                <c:pt idx="3">
                  <c:v>253875.34077482563</c:v>
                </c:pt>
                <c:pt idx="4">
                  <c:v>254094.51972452051</c:v>
                </c:pt>
                <c:pt idx="5">
                  <c:v>254313.88789862703</c:v>
                </c:pt>
                <c:pt idx="6">
                  <c:v>254533.44546050887</c:v>
                </c:pt>
                <c:pt idx="7">
                  <c:v>254753.19257367073</c:v>
                </c:pt>
                <c:pt idx="8">
                  <c:v>254973.12940175849</c:v>
                </c:pt>
                <c:pt idx="9">
                  <c:v>255193.25610855929</c:v>
                </c:pt>
                <c:pt idx="10">
                  <c:v>255413.57285800169</c:v>
                </c:pt>
                <c:pt idx="11">
                  <c:v>255634.07981415576</c:v>
                </c:pt>
                <c:pt idx="12">
                  <c:v>255854.77714123324</c:v>
                </c:pt>
                <c:pt idx="13">
                  <c:v>256075.66500358758</c:v>
                </c:pt>
                <c:pt idx="14">
                  <c:v>256296.74356571419</c:v>
                </c:pt>
                <c:pt idx="15">
                  <c:v>256518.01299225047</c:v>
                </c:pt>
                <c:pt idx="16">
                  <c:v>256739.47344797596</c:v>
                </c:pt>
                <c:pt idx="17">
                  <c:v>256961.12509781247</c:v>
                </c:pt>
                <c:pt idx="18">
                  <c:v>257182.96810682415</c:v>
                </c:pt>
                <c:pt idx="19">
                  <c:v>257405.00264021769</c:v>
                </c:pt>
                <c:pt idx="20">
                  <c:v>257627.2288633424</c:v>
                </c:pt>
                <c:pt idx="21">
                  <c:v>257849.64694169036</c:v>
                </c:pt>
                <c:pt idx="22">
                  <c:v>258072.25704089648</c:v>
                </c:pt>
                <c:pt idx="23">
                  <c:v>258295.05932673873</c:v>
                </c:pt>
                <c:pt idx="24">
                  <c:v>258518.05396513816</c:v>
                </c:pt>
                <c:pt idx="25">
                  <c:v>258741.24112215906</c:v>
                </c:pt>
                <c:pt idx="26">
                  <c:v>258964.62096400911</c:v>
                </c:pt>
                <c:pt idx="27">
                  <c:v>259188.19365703946</c:v>
                </c:pt>
                <c:pt idx="28">
                  <c:v>259411.95936774489</c:v>
                </c:pt>
                <c:pt idx="29">
                  <c:v>259635.91826276394</c:v>
                </c:pt>
                <c:pt idx="30">
                  <c:v>259860.07050887897</c:v>
                </c:pt>
                <c:pt idx="31">
                  <c:v>260084.4162730164</c:v>
                </c:pt>
                <c:pt idx="32">
                  <c:v>260308.95572224667</c:v>
                </c:pt>
                <c:pt idx="33">
                  <c:v>260533.68902378451</c:v>
                </c:pt>
                <c:pt idx="34">
                  <c:v>260758.61634498902</c:v>
                </c:pt>
                <c:pt idx="35">
                  <c:v>260983.73785336377</c:v>
                </c:pt>
                <c:pt idx="36">
                  <c:v>261209.05371655695</c:v>
                </c:pt>
                <c:pt idx="37">
                  <c:v>261434.5641023615</c:v>
                </c:pt>
                <c:pt idx="38">
                  <c:v>261660.26917871516</c:v>
                </c:pt>
                <c:pt idx="39">
                  <c:v>261886.16911370071</c:v>
                </c:pt>
                <c:pt idx="40">
                  <c:v>262112.26407554606</c:v>
                </c:pt>
                <c:pt idx="41">
                  <c:v>262338.5542326243</c:v>
                </c:pt>
                <c:pt idx="42">
                  <c:v>257387.2852981608</c:v>
                </c:pt>
                <c:pt idx="43">
                  <c:v>257609.49622532015</c:v>
                </c:pt>
                <c:pt idx="44">
                  <c:v>257831.89899449723</c:v>
                </c:pt>
                <c:pt idx="45">
                  <c:v>258054.49377131555</c:v>
                </c:pt>
                <c:pt idx="46">
                  <c:v>258277.28072154167</c:v>
                </c:pt>
                <c:pt idx="47">
                  <c:v>258500.26001108522</c:v>
                </c:pt>
                <c:pt idx="48">
                  <c:v>258723.43180599908</c:v>
                </c:pt>
                <c:pt idx="49">
                  <c:v>258946.79627247946</c:v>
                </c:pt>
                <c:pt idx="50">
                  <c:v>259170.35357686609</c:v>
                </c:pt>
                <c:pt idx="51">
                  <c:v>254216.34943034916</c:v>
                </c:pt>
                <c:pt idx="52">
                  <c:v>254435.82278405636</c:v>
                </c:pt>
                <c:pt idx="53">
                  <c:v>254655.48561634391</c:v>
                </c:pt>
                <c:pt idx="54">
                  <c:v>254875.33809079489</c:v>
                </c:pt>
                <c:pt idx="55">
                  <c:v>255095.38037113362</c:v>
                </c:pt>
                <c:pt idx="56">
                  <c:v>255315.61262122582</c:v>
                </c:pt>
                <c:pt idx="57">
                  <c:v>255536.03500507862</c:v>
                </c:pt>
                <c:pt idx="58">
                  <c:v>255756.64768684076</c:v>
                </c:pt>
                <c:pt idx="59">
                  <c:v>255977.4508308027</c:v>
                </c:pt>
                <c:pt idx="60">
                  <c:v>256198.44460139671</c:v>
                </c:pt>
                <c:pt idx="61">
                  <c:v>256419.62916319707</c:v>
                </c:pt>
                <c:pt idx="62">
                  <c:v>256641.0046809201</c:v>
                </c:pt>
                <c:pt idx="63">
                  <c:v>256862.57131942437</c:v>
                </c:pt>
                <c:pt idx="64">
                  <c:v>257084.32924371073</c:v>
                </c:pt>
                <c:pt idx="65">
                  <c:v>257306.27861892252</c:v>
                </c:pt>
                <c:pt idx="66">
                  <c:v>257528.41961034559</c:v>
                </c:pt>
                <c:pt idx="67">
                  <c:v>257750.75238340857</c:v>
                </c:pt>
                <c:pt idx="68">
                  <c:v>257973.27710368286</c:v>
                </c:pt>
                <c:pt idx="69">
                  <c:v>258195.99393688282</c:v>
                </c:pt>
                <c:pt idx="70">
                  <c:v>258418.90304886588</c:v>
                </c:pt>
                <c:pt idx="71">
                  <c:v>258642.00460563262</c:v>
                </c:pt>
                <c:pt idx="72">
                  <c:v>258865.298773327</c:v>
                </c:pt>
                <c:pt idx="73">
                  <c:v>259088.78571823635</c:v>
                </c:pt>
                <c:pt idx="74">
                  <c:v>259312.46560679164</c:v>
                </c:pt>
                <c:pt idx="75">
                  <c:v>259536.33860556743</c:v>
                </c:pt>
                <c:pt idx="76">
                  <c:v>259760.40488128216</c:v>
                </c:pt>
                <c:pt idx="77">
                  <c:v>259984.66460079819</c:v>
                </c:pt>
                <c:pt idx="78">
                  <c:v>260209.1179311219</c:v>
                </c:pt>
                <c:pt idx="79">
                  <c:v>260433.76503940392</c:v>
                </c:pt>
                <c:pt idx="80">
                  <c:v>260658.60609293912</c:v>
                </c:pt>
                <c:pt idx="81">
                  <c:v>260883.64125916685</c:v>
                </c:pt>
                <c:pt idx="82">
                  <c:v>261108.87070567097</c:v>
                </c:pt>
                <c:pt idx="83">
                  <c:v>261334.29460018006</c:v>
                </c:pt>
                <c:pt idx="84">
                  <c:v>261559.91311056749</c:v>
                </c:pt>
                <c:pt idx="85">
                  <c:v>261785.72640485159</c:v>
                </c:pt>
                <c:pt idx="86">
                  <c:v>262011.7346511957</c:v>
                </c:pt>
                <c:pt idx="87">
                  <c:v>262237.93801790831</c:v>
                </c:pt>
                <c:pt idx="88">
                  <c:v>262464.33667344332</c:v>
                </c:pt>
                <c:pt idx="89">
                  <c:v>262690.93078639999</c:v>
                </c:pt>
                <c:pt idx="90">
                  <c:v>260937.71607023006</c:v>
                </c:pt>
                <c:pt idx="91">
                  <c:v>261162.99220130095</c:v>
                </c:pt>
                <c:pt idx="92">
                  <c:v>261388.46282068113</c:v>
                </c:pt>
                <c:pt idx="93">
                  <c:v>261614.12809627879</c:v>
                </c:pt>
                <c:pt idx="94">
                  <c:v>261839.98819614702</c:v>
                </c:pt>
                <c:pt idx="95">
                  <c:v>262066.04328848407</c:v>
                </c:pt>
                <c:pt idx="96">
                  <c:v>262292.29354163335</c:v>
                </c:pt>
                <c:pt idx="97">
                  <c:v>262518.7391240836</c:v>
                </c:pt>
                <c:pt idx="98">
                  <c:v>262745.38020446908</c:v>
                </c:pt>
                <c:pt idx="99">
                  <c:v>262972.2169515696</c:v>
                </c:pt>
                <c:pt idx="100">
                  <c:v>263199.24953431066</c:v>
                </c:pt>
                <c:pt idx="101">
                  <c:v>263426.47812176368</c:v>
                </c:pt>
                <c:pt idx="102">
                  <c:v>261673.89842785275</c:v>
                </c:pt>
                <c:pt idx="103">
                  <c:v>261899.81012941833</c:v>
                </c:pt>
                <c:pt idx="104">
                  <c:v>262125.91686800215</c:v>
                </c:pt>
                <c:pt idx="105">
                  <c:v>262352.21881198615</c:v>
                </c:pt>
                <c:pt idx="106">
                  <c:v>262578.71612989751</c:v>
                </c:pt>
                <c:pt idx="107">
                  <c:v>262805.40899040905</c:v>
                </c:pt>
                <c:pt idx="108">
                  <c:v>263032.29756233911</c:v>
                </c:pt>
                <c:pt idx="109">
                  <c:v>263259.38201465178</c:v>
                </c:pt>
                <c:pt idx="110">
                  <c:v>263486.66251645709</c:v>
                </c:pt>
                <c:pt idx="111">
                  <c:v>262724.13478171785</c:v>
                </c:pt>
                <c:pt idx="112">
                  <c:v>262950.95318694465</c:v>
                </c:pt>
                <c:pt idx="113">
                  <c:v>263177.96741197683</c:v>
                </c:pt>
                <c:pt idx="114">
                  <c:v>263405.17762587214</c:v>
                </c:pt>
                <c:pt idx="115">
                  <c:v>263632.58399783418</c:v>
                </c:pt>
                <c:pt idx="116">
                  <c:v>263860.18669721269</c:v>
                </c:pt>
                <c:pt idx="117">
                  <c:v>264087.98589350359</c:v>
                </c:pt>
                <c:pt idx="118">
                  <c:v>264315.98175634915</c:v>
                </c:pt>
                <c:pt idx="119">
                  <c:v>264544.1744555381</c:v>
                </c:pt>
                <c:pt idx="120">
                  <c:v>264772.56416100578</c:v>
                </c:pt>
                <c:pt idx="121">
                  <c:v>265001.15104283416</c:v>
                </c:pt>
                <c:pt idx="122">
                  <c:v>265229.93527125206</c:v>
                </c:pt>
                <c:pt idx="123">
                  <c:v>265458.91701663536</c:v>
                </c:pt>
                <c:pt idx="124">
                  <c:v>265688.09644950693</c:v>
                </c:pt>
                <c:pt idx="125">
                  <c:v>260967.46928524374</c:v>
                </c:pt>
                <c:pt idx="126">
                  <c:v>261192.77110324585</c:v>
                </c:pt>
                <c:pt idx="127">
                  <c:v>261418.26743173361</c:v>
                </c:pt>
                <c:pt idx="128">
                  <c:v>261643.95843863438</c:v>
                </c:pt>
                <c:pt idx="129">
                  <c:v>261869.84429202043</c:v>
                </c:pt>
                <c:pt idx="130">
                  <c:v>262095.92516010912</c:v>
                </c:pt>
                <c:pt idx="131">
                  <c:v>260342.19675597001</c:v>
                </c:pt>
                <c:pt idx="132">
                  <c:v>260566.95875558793</c:v>
                </c:pt>
                <c:pt idx="133">
                  <c:v>260791.91479964851</c:v>
                </c:pt>
                <c:pt idx="134">
                  <c:v>261017.06505567674</c:v>
                </c:pt>
                <c:pt idx="135">
                  <c:v>261242.40969134218</c:v>
                </c:pt>
                <c:pt idx="136">
                  <c:v>261467.94887445919</c:v>
                </c:pt>
                <c:pt idx="137">
                  <c:v>260703.67831769388</c:v>
                </c:pt>
                <c:pt idx="138">
                  <c:v>260928.75239625885</c:v>
                </c:pt>
                <c:pt idx="139">
                  <c:v>261154.02078869453</c:v>
                </c:pt>
                <c:pt idx="140">
                  <c:v>261379.48366275849</c:v>
                </c:pt>
                <c:pt idx="141">
                  <c:v>261605.14118635314</c:v>
                </c:pt>
                <c:pt idx="142">
                  <c:v>261830.99352752583</c:v>
                </c:pt>
                <c:pt idx="143">
                  <c:v>262057.04085446897</c:v>
                </c:pt>
                <c:pt idx="144">
                  <c:v>262283.28333552025</c:v>
                </c:pt>
                <c:pt idx="145">
                  <c:v>262509.7211391626</c:v>
                </c:pt>
                <c:pt idx="146">
                  <c:v>262736.35443402448</c:v>
                </c:pt>
                <c:pt idx="147">
                  <c:v>262963.18338887987</c:v>
                </c:pt>
                <c:pt idx="148">
                  <c:v>263190.2081726485</c:v>
                </c:pt>
                <c:pt idx="149">
                  <c:v>263417.42895439599</c:v>
                </c:pt>
                <c:pt idx="150">
                  <c:v>263644.8459033338</c:v>
                </c:pt>
                <c:pt idx="151">
                  <c:v>263872.45918881951</c:v>
                </c:pt>
                <c:pt idx="152">
                  <c:v>264100.26898035698</c:v>
                </c:pt>
                <c:pt idx="153">
                  <c:v>264328.27544759633</c:v>
                </c:pt>
                <c:pt idx="154">
                  <c:v>264556.4787603342</c:v>
                </c:pt>
                <c:pt idx="155">
                  <c:v>264784.87908851373</c:v>
                </c:pt>
                <c:pt idx="156">
                  <c:v>265013.47660222492</c:v>
                </c:pt>
                <c:pt idx="157">
                  <c:v>265242.27147170453</c:v>
                </c:pt>
                <c:pt idx="158">
                  <c:v>265471.26386733627</c:v>
                </c:pt>
                <c:pt idx="159">
                  <c:v>265700.453959651</c:v>
                </c:pt>
                <c:pt idx="160">
                  <c:v>265929.84191932681</c:v>
                </c:pt>
                <c:pt idx="161">
                  <c:v>266159.42791718902</c:v>
                </c:pt>
                <c:pt idx="162">
                  <c:v>266389.21212421061</c:v>
                </c:pt>
                <c:pt idx="163">
                  <c:v>266619.19471151207</c:v>
                </c:pt>
                <c:pt idx="164">
                  <c:v>266849.3758503616</c:v>
                </c:pt>
                <c:pt idx="165">
                  <c:v>267079.75571217533</c:v>
                </c:pt>
                <c:pt idx="166">
                  <c:v>267310.33446851734</c:v>
                </c:pt>
                <c:pt idx="167">
                  <c:v>267541.11229109979</c:v>
                </c:pt>
                <c:pt idx="168">
                  <c:v>267772.08935178322</c:v>
                </c:pt>
                <c:pt idx="169">
                  <c:v>268003.26582257636</c:v>
                </c:pt>
                <c:pt idx="170">
                  <c:v>268234.64187563653</c:v>
                </c:pt>
                <c:pt idx="171">
                  <c:v>268466.21768326976</c:v>
                </c:pt>
                <c:pt idx="172">
                  <c:v>268697.99341793067</c:v>
                </c:pt>
                <c:pt idx="173">
                  <c:v>268929.96925222292</c:v>
                </c:pt>
                <c:pt idx="174">
                  <c:v>269162.14535889908</c:v>
                </c:pt>
                <c:pt idx="175">
                  <c:v>269394.5219108609</c:v>
                </c:pt>
                <c:pt idx="176">
                  <c:v>269627.09908115939</c:v>
                </c:pt>
                <c:pt idx="177">
                  <c:v>269859.87704299501</c:v>
                </c:pt>
                <c:pt idx="178">
                  <c:v>270092.85596971767</c:v>
                </c:pt>
                <c:pt idx="179">
                  <c:v>269826.03157953382</c:v>
                </c:pt>
                <c:pt idx="180">
                  <c:v>270058.98128635233</c:v>
                </c:pt>
                <c:pt idx="181">
                  <c:v>270292.132106331</c:v>
                </c:pt>
                <c:pt idx="182">
                  <c:v>270525.48421309743</c:v>
                </c:pt>
                <c:pt idx="183">
                  <c:v>270759.03778042918</c:v>
                </c:pt>
                <c:pt idx="184">
                  <c:v>270992.79298225377</c:v>
                </c:pt>
                <c:pt idx="185">
                  <c:v>271226.74999264895</c:v>
                </c:pt>
                <c:pt idx="186">
                  <c:v>271460.90898584266</c:v>
                </c:pt>
                <c:pt idx="187">
                  <c:v>271695.27013621334</c:v>
                </c:pt>
                <c:pt idx="188">
                  <c:v>271929.83361828991</c:v>
                </c:pt>
                <c:pt idx="189">
                  <c:v>272164.59960675205</c:v>
                </c:pt>
                <c:pt idx="190">
                  <c:v>272399.56827643013</c:v>
                </c:pt>
                <c:pt idx="191">
                  <c:v>272634.73980230559</c:v>
                </c:pt>
                <c:pt idx="192">
                  <c:v>272870.11435951083</c:v>
                </c:pt>
                <c:pt idx="193">
                  <c:v>273105.6921233295</c:v>
                </c:pt>
                <c:pt idx="194">
                  <c:v>273341.47326919658</c:v>
                </c:pt>
                <c:pt idx="195">
                  <c:v>273577.4579726985</c:v>
                </c:pt>
                <c:pt idx="196">
                  <c:v>273813.64640957327</c:v>
                </c:pt>
                <c:pt idx="197">
                  <c:v>274050.03875571059</c:v>
                </c:pt>
                <c:pt idx="198">
                  <c:v>274286.63518715207</c:v>
                </c:pt>
                <c:pt idx="199">
                  <c:v>274523.43588009133</c:v>
                </c:pt>
                <c:pt idx="200">
                  <c:v>274760.441010874</c:v>
                </c:pt>
                <c:pt idx="201">
                  <c:v>274997.65075599798</c:v>
                </c:pt>
                <c:pt idx="202">
                  <c:v>275235.06529211364</c:v>
                </c:pt>
                <c:pt idx="203">
                  <c:v>275472.68479602376</c:v>
                </c:pt>
                <c:pt idx="204">
                  <c:v>275710.50944468379</c:v>
                </c:pt>
                <c:pt idx="205">
                  <c:v>275948.53941520199</c:v>
                </c:pt>
                <c:pt idx="206">
                  <c:v>276186.77488483943</c:v>
                </c:pt>
                <c:pt idx="207">
                  <c:v>276425.21603101032</c:v>
                </c:pt>
                <c:pt idx="208">
                  <c:v>276663.86303128197</c:v>
                </c:pt>
                <c:pt idx="209">
                  <c:v>276902.716063375</c:v>
                </c:pt>
                <c:pt idx="210">
                  <c:v>277141.77530516352</c:v>
                </c:pt>
                <c:pt idx="211">
                  <c:v>277381.04093467514</c:v>
                </c:pt>
                <c:pt idx="212">
                  <c:v>277620.51313009113</c:v>
                </c:pt>
                <c:pt idx="213">
                  <c:v>277860.19206974673</c:v>
                </c:pt>
                <c:pt idx="214">
                  <c:v>278100.07793213101</c:v>
                </c:pt>
                <c:pt idx="215">
                  <c:v>278340.17089588713</c:v>
                </c:pt>
                <c:pt idx="216">
                  <c:v>278580.47113981261</c:v>
                </c:pt>
                <c:pt idx="217">
                  <c:v>278820.97884285921</c:v>
                </c:pt>
                <c:pt idx="218">
                  <c:v>279061.69418413326</c:v>
                </c:pt>
                <c:pt idx="219">
                  <c:v>279302.61734289565</c:v>
                </c:pt>
                <c:pt idx="220">
                  <c:v>279543.74849856208</c:v>
                </c:pt>
                <c:pt idx="221">
                  <c:v>279785.08783070318</c:v>
                </c:pt>
                <c:pt idx="222">
                  <c:v>280026.63551904453</c:v>
                </c:pt>
                <c:pt idx="223">
                  <c:v>280268.3917434669</c:v>
                </c:pt>
                <c:pt idx="224">
                  <c:v>280510.35668400634</c:v>
                </c:pt>
                <c:pt idx="225">
                  <c:v>280252.52606556116</c:v>
                </c:pt>
                <c:pt idx="226">
                  <c:v>280494.47730873793</c:v>
                </c:pt>
                <c:pt idx="227">
                  <c:v>280736.6374363979</c:v>
                </c:pt>
                <c:pt idx="228">
                  <c:v>280979.00662887789</c:v>
                </c:pt>
                <c:pt idx="229">
                  <c:v>281221.58506667049</c:v>
                </c:pt>
                <c:pt idx="230">
                  <c:v>281464.37293042411</c:v>
                </c:pt>
                <c:pt idx="231">
                  <c:v>281707.37040094304</c:v>
                </c:pt>
                <c:pt idx="232">
                  <c:v>281950.57765918772</c:v>
                </c:pt>
                <c:pt idx="233">
                  <c:v>282193.99488627486</c:v>
                </c:pt>
                <c:pt idx="234">
                  <c:v>282437.62226347742</c:v>
                </c:pt>
                <c:pt idx="235">
                  <c:v>282681.45997222495</c:v>
                </c:pt>
                <c:pt idx="236">
                  <c:v>282925.5081941036</c:v>
                </c:pt>
                <c:pt idx="237">
                  <c:v>283169.76711085625</c:v>
                </c:pt>
                <c:pt idx="238">
                  <c:v>283414.23690438276</c:v>
                </c:pt>
                <c:pt idx="239">
                  <c:v>283658.91775674006</c:v>
                </c:pt>
                <c:pt idx="240">
                  <c:v>283903.8098501421</c:v>
                </c:pt>
                <c:pt idx="241">
                  <c:v>284148.9133669603</c:v>
                </c:pt>
                <c:pt idx="242">
                  <c:v>284394.22848972346</c:v>
                </c:pt>
                <c:pt idx="243">
                  <c:v>284639.75540111796</c:v>
                </c:pt>
                <c:pt idx="244">
                  <c:v>284885.49428398791</c:v>
                </c:pt>
                <c:pt idx="245">
                  <c:v>285131.44532133522</c:v>
                </c:pt>
                <c:pt idx="246">
                  <c:v>285377.60869631992</c:v>
                </c:pt>
                <c:pt idx="247">
                  <c:v>285623.98459226004</c:v>
                </c:pt>
                <c:pt idx="248">
                  <c:v>285870.57319263194</c:v>
                </c:pt>
                <c:pt idx="249">
                  <c:v>286117.37468107033</c:v>
                </c:pt>
                <c:pt idx="250">
                  <c:v>286364.38924136857</c:v>
                </c:pt>
                <c:pt idx="251">
                  <c:v>286611.61705747858</c:v>
                </c:pt>
                <c:pt idx="252">
                  <c:v>286859.05831351114</c:v>
                </c:pt>
                <c:pt idx="253">
                  <c:v>287106.71319373592</c:v>
                </c:pt>
                <c:pt idx="254">
                  <c:v>287354.58188258181</c:v>
                </c:pt>
                <c:pt idx="255">
                  <c:v>287602.66456463677</c:v>
                </c:pt>
                <c:pt idx="256">
                  <c:v>287850.96142464824</c:v>
                </c:pt>
                <c:pt idx="257">
                  <c:v>288099.4726475231</c:v>
                </c:pt>
                <c:pt idx="258">
                  <c:v>288348.19841832784</c:v>
                </c:pt>
                <c:pt idx="259">
                  <c:v>288597.13892228878</c:v>
                </c:pt>
                <c:pt idx="260">
                  <c:v>288846.29434479214</c:v>
                </c:pt>
                <c:pt idx="261">
                  <c:v>289095.66487138416</c:v>
                </c:pt>
                <c:pt idx="262">
                  <c:v>289345.2506877713</c:v>
                </c:pt>
                <c:pt idx="263">
                  <c:v>289595.05197982036</c:v>
                </c:pt>
                <c:pt idx="264">
                  <c:v>289845.06893355859</c:v>
                </c:pt>
                <c:pt idx="265">
                  <c:v>290095.30173517379</c:v>
                </c:pt>
                <c:pt idx="266">
                  <c:v>290345.75057101459</c:v>
                </c:pt>
                <c:pt idx="267">
                  <c:v>290596.41562759044</c:v>
                </c:pt>
                <c:pt idx="268">
                  <c:v>290847.29709157179</c:v>
                </c:pt>
                <c:pt idx="269">
                  <c:v>291098.39514979033</c:v>
                </c:pt>
                <c:pt idx="270">
                  <c:v>291349.709989239</c:v>
                </c:pt>
                <c:pt idx="271">
                  <c:v>291601.24179707217</c:v>
                </c:pt>
                <c:pt idx="272">
                  <c:v>291852.99076060578</c:v>
                </c:pt>
                <c:pt idx="273">
                  <c:v>292104.95706731756</c:v>
                </c:pt>
                <c:pt idx="274">
                  <c:v>292357.14090484695</c:v>
                </c:pt>
                <c:pt idx="275">
                  <c:v>290609.53800570237</c:v>
                </c:pt>
                <c:pt idx="276">
                  <c:v>288860.42634337209</c:v>
                </c:pt>
              </c:numCache>
            </c:numRef>
          </c:yVal>
          <c:smooth val="0"/>
        </c:ser>
        <c:dLbls>
          <c:showLegendKey val="0"/>
          <c:showVal val="0"/>
          <c:showCatName val="0"/>
          <c:showSerName val="0"/>
          <c:showPercent val="0"/>
          <c:showBubbleSize val="0"/>
        </c:dLbls>
        <c:axId val="321998848"/>
        <c:axId val="322002768"/>
      </c:scatterChart>
      <c:valAx>
        <c:axId val="321998848"/>
        <c:scaling>
          <c:orientation val="minMax"/>
        </c:scaling>
        <c:delete val="0"/>
        <c:axPos val="b"/>
        <c:title>
          <c:tx>
            <c:rich>
              <a:bodyPr/>
              <a:lstStyle/>
              <a:p>
                <a:pPr>
                  <a:defRPr sz="900" b="0"/>
                </a:pPr>
                <a:r>
                  <a:rPr lang="en-US" sz="900" b="0"/>
                  <a:t>Payment</a:t>
                </a:r>
                <a:r>
                  <a:rPr lang="en-US" sz="900" b="0" baseline="0"/>
                  <a:t> Number</a:t>
                </a:r>
                <a:endParaRPr lang="en-US" sz="900" b="0"/>
              </a:p>
            </c:rich>
          </c:tx>
          <c:layout>
            <c:manualLayout>
              <c:xMode val="edge"/>
              <c:yMode val="edge"/>
              <c:x val="0.24690623778410678"/>
              <c:y val="0.72801837270341208"/>
            </c:manualLayout>
          </c:layout>
          <c:overlay val="0"/>
        </c:title>
        <c:numFmt formatCode="General" sourceLinked="0"/>
        <c:majorTickMark val="out"/>
        <c:minorTickMark val="none"/>
        <c:tickLblPos val="nextTo"/>
        <c:txPr>
          <a:bodyPr/>
          <a:lstStyle/>
          <a:p>
            <a:pPr>
              <a:defRPr sz="900"/>
            </a:pPr>
            <a:endParaRPr lang="en-US"/>
          </a:p>
        </c:txPr>
        <c:crossAx val="322002768"/>
        <c:crosses val="autoZero"/>
        <c:crossBetween val="midCat"/>
      </c:valAx>
      <c:valAx>
        <c:axId val="322002768"/>
        <c:scaling>
          <c:orientation val="minMax"/>
        </c:scaling>
        <c:delete val="0"/>
        <c:axPos val="l"/>
        <c:numFmt formatCode="0" sourceLinked="0"/>
        <c:majorTickMark val="out"/>
        <c:minorTickMark val="none"/>
        <c:tickLblPos val="nextTo"/>
        <c:txPr>
          <a:bodyPr/>
          <a:lstStyle/>
          <a:p>
            <a:pPr>
              <a:defRPr sz="900"/>
            </a:pPr>
            <a:endParaRPr lang="en-US"/>
          </a:p>
        </c:txPr>
        <c:crossAx val="321998848"/>
        <c:crosses val="autoZero"/>
        <c:crossBetween val="midCat"/>
      </c:valAx>
    </c:plotArea>
    <c:legend>
      <c:legendPos val="r"/>
      <c:layout>
        <c:manualLayout>
          <c:xMode val="edge"/>
          <c:yMode val="edge"/>
          <c:x val="0.66726384933266325"/>
          <c:y val="8.9987129012719561E-2"/>
          <c:w val="0.288409909532585"/>
          <c:h val="0.24171335554209569"/>
        </c:manualLayout>
      </c:layout>
      <c:overlay val="1"/>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www.vertex42.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vertex42.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vertex42.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664845</xdr:colOff>
      <xdr:row>0</xdr:row>
      <xdr:rowOff>38100</xdr:rowOff>
    </xdr:from>
    <xdr:to>
      <xdr:col>8</xdr:col>
      <xdr:colOff>1642</xdr:colOff>
      <xdr:row>0</xdr:row>
      <xdr:rowOff>342926</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855845" y="38100"/>
          <a:ext cx="1394197" cy="304826"/>
        </a:xfrm>
        <a:prstGeom prst="rect">
          <a:avLst/>
        </a:prstGeom>
      </xdr:spPr>
    </xdr:pic>
    <xdr:clientData/>
  </xdr:twoCellAnchor>
  <xdr:twoCellAnchor>
    <xdr:from>
      <xdr:col>4</xdr:col>
      <xdr:colOff>137160</xdr:colOff>
      <xdr:row>13</xdr:row>
      <xdr:rowOff>83820</xdr:rowOff>
    </xdr:from>
    <xdr:to>
      <xdr:col>7</xdr:col>
      <xdr:colOff>1074420</xdr:colOff>
      <xdr:row>21</xdr:row>
      <xdr:rowOff>144780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533400</xdr:colOff>
      <xdr:row>0</xdr:row>
      <xdr:rowOff>38100</xdr:rowOff>
    </xdr:from>
    <xdr:to>
      <xdr:col>7</xdr:col>
      <xdr:colOff>1013197</xdr:colOff>
      <xdr:row>0</xdr:row>
      <xdr:rowOff>342926</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543425" y="38100"/>
          <a:ext cx="1365622"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4267200</xdr:colOff>
      <xdr:row>0</xdr:row>
      <xdr:rowOff>47625</xdr:rowOff>
    </xdr:from>
    <xdr:to>
      <xdr:col>2</xdr:col>
      <xdr:colOff>245482</xdr:colOff>
      <xdr:row>0</xdr:row>
      <xdr:rowOff>352451</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975860" y="47625"/>
          <a:ext cx="1365622" cy="3048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4320540</xdr:colOff>
      <xdr:row>0</xdr:row>
      <xdr:rowOff>47625</xdr:rowOff>
    </xdr:from>
    <xdr:to>
      <xdr:col>2</xdr:col>
      <xdr:colOff>298822</xdr:colOff>
      <xdr:row>0</xdr:row>
      <xdr:rowOff>352451</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029200" y="47625"/>
          <a:ext cx="1365622" cy="304826"/>
        </a:xfrm>
        <a:prstGeom prst="rect">
          <a:avLst/>
        </a:prstGeom>
      </xdr:spPr>
    </xdr:pic>
    <xdr:clientData/>
  </xdr:twoCellAnchor>
</xdr:wsDr>
</file>

<file path=xl/theme/theme1.xml><?xml version="1.0" encoding="utf-8"?>
<a:theme xmlns:a="http://schemas.openxmlformats.org/drawingml/2006/main" name="Office Theme">
  <a:themeElements>
    <a:clrScheme name="42-GrayDark">
      <a:dk1>
        <a:sysClr val="windowText" lastClr="000000"/>
      </a:dk1>
      <a:lt1>
        <a:sysClr val="window" lastClr="FFFFFF"/>
      </a:lt1>
      <a:dk2>
        <a:srgbClr val="3B4E87"/>
      </a:dk2>
      <a:lt2>
        <a:srgbClr val="F4F4F4"/>
      </a:lt2>
      <a:accent1>
        <a:srgbClr val="4D4D4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Calculators/daily-compounding-loan-calculato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vertex42.com/Calculators/daily-compounding-loan-calculator.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vertex42.com/ExcelTemplates/loan-amortization-schedule.html" TargetMode="External"/><Relationship Id="rId2" Type="http://schemas.openxmlformats.org/officeDocument/2006/relationships/hyperlink" Target="http://www.vertex42.com/ExcelTemplates/personal-budget-spreadsheet.html" TargetMode="External"/><Relationship Id="rId1" Type="http://schemas.openxmlformats.org/officeDocument/2006/relationships/hyperlink" Target="http://www.vertex42.com/ExcelTips/workbook.html" TargetMode="External"/><Relationship Id="rId5" Type="http://schemas.openxmlformats.org/officeDocument/2006/relationships/drawing" Target="../drawings/drawing3.xml"/><Relationship Id="rId4" Type="http://schemas.openxmlformats.org/officeDocument/2006/relationships/hyperlink" Target="http://www.vertex42.com/Calculators/daily-compounding-loan-calculator.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www.vertex42.com/Calculators/daily-compounding-loan-calculator.html" TargetMode="External"/><Relationship Id="rId1" Type="http://schemas.openxmlformats.org/officeDocument/2006/relationships/hyperlink" Target="http://www.vertex42.com/licensing/EULA_personalus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O564"/>
  <sheetViews>
    <sheetView showGridLines="0" tabSelected="1" topLeftCell="A214" workbookViewId="0">
      <selection activeCell="E299" sqref="E299"/>
    </sheetView>
  </sheetViews>
  <sheetFormatPr defaultColWidth="9.140625" defaultRowHeight="12.75" x14ac:dyDescent="0.2"/>
  <cols>
    <col min="1" max="1" width="5.7109375" style="2" customWidth="1"/>
    <col min="2" max="2" width="11.7109375" style="2" customWidth="1"/>
    <col min="3" max="3" width="12.140625" style="2" customWidth="1"/>
    <col min="4" max="4" width="16.85546875" style="2" customWidth="1"/>
    <col min="5" max="5" width="4.140625" style="2" customWidth="1"/>
    <col min="6" max="6" width="10.7109375" style="2" customWidth="1"/>
    <col min="7" max="7" width="13.28515625" style="2" customWidth="1"/>
    <col min="8" max="8" width="16.85546875" style="2" customWidth="1"/>
    <col min="9" max="9" width="2.42578125" style="2" customWidth="1"/>
    <col min="10" max="10" width="39.42578125" style="2" customWidth="1"/>
    <col min="11" max="11" width="4.28515625" style="2" customWidth="1"/>
    <col min="12" max="13" width="11.85546875" style="2" hidden="1" customWidth="1"/>
    <col min="14" max="14" width="0" style="2" hidden="1" customWidth="1"/>
    <col min="15" max="16384" width="9.140625" style="2"/>
  </cols>
  <sheetData>
    <row r="1" spans="1:15" ht="30" customHeight="1" x14ac:dyDescent="0.35">
      <c r="A1" s="105" t="s">
        <v>64</v>
      </c>
      <c r="B1" s="85"/>
      <c r="C1" s="85"/>
      <c r="D1" s="85"/>
      <c r="E1" s="85"/>
      <c r="F1" s="85"/>
      <c r="G1" s="86"/>
      <c r="H1" s="86"/>
      <c r="J1" s="106" t="s">
        <v>59</v>
      </c>
      <c r="O1" s="2" t="s">
        <v>85</v>
      </c>
    </row>
    <row r="2" spans="1:15" x14ac:dyDescent="0.2">
      <c r="A2" s="82" t="s">
        <v>65</v>
      </c>
      <c r="B2" s="7"/>
      <c r="C2" s="7"/>
      <c r="D2" s="7"/>
      <c r="E2" s="7"/>
      <c r="F2" s="7"/>
      <c r="G2" s="7"/>
      <c r="H2" s="132" t="s">
        <v>76</v>
      </c>
      <c r="J2" s="145" t="s">
        <v>74</v>
      </c>
      <c r="L2" s="114" t="s">
        <v>27</v>
      </c>
      <c r="M2" s="115"/>
      <c r="N2" s="115"/>
      <c r="O2" s="2" t="s">
        <v>86</v>
      </c>
    </row>
    <row r="3" spans="1:15" x14ac:dyDescent="0.2">
      <c r="A3" s="7"/>
      <c r="B3" s="7"/>
      <c r="C3" s="7"/>
      <c r="D3" s="7"/>
      <c r="E3" s="7"/>
      <c r="F3" s="7"/>
      <c r="G3" s="7"/>
      <c r="H3" s="7"/>
      <c r="J3" s="146"/>
      <c r="L3" s="116" t="s">
        <v>28</v>
      </c>
      <c r="M3" s="116" t="s">
        <v>29</v>
      </c>
      <c r="N3" s="116" t="s">
        <v>30</v>
      </c>
      <c r="O3" s="2" t="s">
        <v>87</v>
      </c>
    </row>
    <row r="4" spans="1:15" ht="15.75" x14ac:dyDescent="0.25">
      <c r="A4" s="7"/>
      <c r="B4" s="26" t="s">
        <v>36</v>
      </c>
      <c r="C4" s="147" t="s">
        <v>93</v>
      </c>
      <c r="D4" s="148"/>
      <c r="E4" s="7"/>
      <c r="F4" s="7"/>
      <c r="G4" s="2" t="s">
        <v>94</v>
      </c>
      <c r="H4" s="24"/>
      <c r="J4" s="146"/>
      <c r="L4" s="116"/>
      <c r="M4" s="116"/>
      <c r="N4" s="116"/>
      <c r="O4" s="2" t="s">
        <v>88</v>
      </c>
    </row>
    <row r="5" spans="1:15" x14ac:dyDescent="0.2">
      <c r="A5" s="7"/>
      <c r="C5" s="3"/>
      <c r="E5" s="7"/>
      <c r="F5" s="7"/>
      <c r="G5" s="7"/>
      <c r="H5" s="25"/>
      <c r="J5" s="146"/>
      <c r="L5" s="116"/>
      <c r="M5" s="116"/>
      <c r="N5" s="116"/>
      <c r="O5" s="2" t="s">
        <v>89</v>
      </c>
    </row>
    <row r="6" spans="1:15" x14ac:dyDescent="0.2">
      <c r="A6" s="7"/>
      <c r="B6" s="7"/>
      <c r="C6" s="27"/>
      <c r="D6" s="7"/>
      <c r="E6" s="7"/>
      <c r="F6" s="7"/>
      <c r="G6" s="7"/>
      <c r="H6" s="25"/>
      <c r="J6" s="146"/>
      <c r="L6" s="116"/>
      <c r="M6" s="116"/>
      <c r="N6" s="116"/>
      <c r="O6" s="2" t="s">
        <v>90</v>
      </c>
    </row>
    <row r="7" spans="1:15" x14ac:dyDescent="0.2">
      <c r="A7" s="7"/>
      <c r="B7" s="7"/>
      <c r="C7" s="7"/>
      <c r="D7" s="7"/>
      <c r="E7" s="7"/>
      <c r="F7" s="7"/>
      <c r="G7" s="7"/>
      <c r="H7" s="7"/>
      <c r="J7" s="146"/>
      <c r="L7" s="116"/>
      <c r="M7" s="116"/>
      <c r="N7" s="116"/>
      <c r="O7" s="2" t="s">
        <v>91</v>
      </c>
    </row>
    <row r="8" spans="1:15" ht="14.25" x14ac:dyDescent="0.2">
      <c r="A8" s="104" t="s">
        <v>15</v>
      </c>
      <c r="B8" s="97"/>
      <c r="C8" s="97"/>
      <c r="D8" s="97"/>
      <c r="E8" s="14" t="s">
        <v>19</v>
      </c>
      <c r="F8" s="104" t="s">
        <v>6</v>
      </c>
      <c r="G8" s="98"/>
      <c r="H8" s="98"/>
      <c r="J8" s="146"/>
      <c r="L8" s="107" t="s">
        <v>17</v>
      </c>
      <c r="M8" s="112">
        <v>1</v>
      </c>
      <c r="N8" s="112">
        <v>12</v>
      </c>
      <c r="O8" s="2" t="s">
        <v>92</v>
      </c>
    </row>
    <row r="9" spans="1:15" ht="15" customHeight="1" x14ac:dyDescent="0.2">
      <c r="A9" s="87"/>
      <c r="B9" s="87"/>
      <c r="C9" s="88" t="s">
        <v>0</v>
      </c>
      <c r="D9" s="139">
        <v>253375.07</v>
      </c>
      <c r="E9" s="7"/>
      <c r="F9" s="87"/>
      <c r="G9" s="91" t="s">
        <v>24</v>
      </c>
      <c r="H9" s="92">
        <f>D10/D15</f>
        <v>1.2328767123287671E-4</v>
      </c>
      <c r="J9" s="146"/>
      <c r="L9" s="107" t="s">
        <v>16</v>
      </c>
      <c r="M9" s="112">
        <v>2</v>
      </c>
      <c r="N9" s="112">
        <v>6</v>
      </c>
    </row>
    <row r="10" spans="1:15" ht="15" customHeight="1" x14ac:dyDescent="0.2">
      <c r="A10" s="87"/>
      <c r="B10" s="87"/>
      <c r="C10" s="88" t="s">
        <v>1</v>
      </c>
      <c r="D10" s="21">
        <v>4.4999999999999998E-2</v>
      </c>
      <c r="E10" s="7"/>
      <c r="F10" s="93"/>
      <c r="G10" s="91" t="s">
        <v>18</v>
      </c>
      <c r="H10" s="88">
        <f ca="1">MAX(A23:A477)</f>
        <v>276</v>
      </c>
      <c r="J10" s="146"/>
      <c r="L10" s="108" t="s">
        <v>8</v>
      </c>
      <c r="M10" s="112">
        <v>4</v>
      </c>
      <c r="N10" s="112">
        <v>3</v>
      </c>
    </row>
    <row r="11" spans="1:15" ht="15" customHeight="1" x14ac:dyDescent="0.2">
      <c r="A11" s="87"/>
      <c r="B11" s="87"/>
      <c r="C11" s="88" t="s">
        <v>2</v>
      </c>
      <c r="D11" s="23">
        <v>5</v>
      </c>
      <c r="E11" s="7"/>
      <c r="F11" s="87"/>
      <c r="G11" s="88" t="s">
        <v>3</v>
      </c>
      <c r="H11" s="140">
        <f ca="1">SUM(C25:C477)</f>
        <v>300487.94966090447</v>
      </c>
      <c r="J11" s="146"/>
      <c r="L11" s="108" t="s">
        <v>9</v>
      </c>
      <c r="M11" s="112">
        <v>6</v>
      </c>
      <c r="N11" s="112">
        <v>2</v>
      </c>
      <c r="O11" s="2" t="s">
        <v>79</v>
      </c>
    </row>
    <row r="12" spans="1:15" ht="15" customHeight="1" x14ac:dyDescent="0.2">
      <c r="A12" s="87"/>
      <c r="B12" s="87"/>
      <c r="C12" s="88" t="s">
        <v>23</v>
      </c>
      <c r="D12" s="22">
        <v>40672</v>
      </c>
      <c r="E12" s="7"/>
      <c r="F12" s="87"/>
      <c r="G12" s="88" t="s">
        <v>4</v>
      </c>
      <c r="H12" s="141">
        <f ca="1">SUM(F25:F478)</f>
        <v>63710.90980689018</v>
      </c>
      <c r="J12" s="146"/>
      <c r="L12" s="108" t="s">
        <v>10</v>
      </c>
      <c r="M12" s="112">
        <v>12</v>
      </c>
      <c r="N12" s="112">
        <v>1</v>
      </c>
      <c r="O12" s="2" t="s">
        <v>80</v>
      </c>
    </row>
    <row r="13" spans="1:15" ht="15" customHeight="1" x14ac:dyDescent="0.2">
      <c r="A13" s="87"/>
      <c r="B13" s="87"/>
      <c r="C13" s="88" t="s">
        <v>43</v>
      </c>
      <c r="D13" s="22">
        <v>40673</v>
      </c>
      <c r="E13" s="7"/>
      <c r="F13" s="87"/>
      <c r="G13" s="88" t="s">
        <v>40</v>
      </c>
      <c r="H13" s="141">
        <f ca="1">IF(D16="",0,OFFSET(C23,D16+1,0,1,1))</f>
        <v>0</v>
      </c>
      <c r="J13" s="146"/>
      <c r="L13" s="108" t="s">
        <v>11</v>
      </c>
      <c r="M13" s="112">
        <v>24</v>
      </c>
      <c r="N13" s="112">
        <v>0.5</v>
      </c>
      <c r="O13" s="2" t="s">
        <v>81</v>
      </c>
    </row>
    <row r="14" spans="1:15" ht="15" customHeight="1" x14ac:dyDescent="0.25">
      <c r="A14" s="87"/>
      <c r="B14" s="87"/>
      <c r="C14" s="88" t="s">
        <v>14</v>
      </c>
      <c r="D14" s="22" t="s">
        <v>7</v>
      </c>
      <c r="E14" s="7"/>
      <c r="F14" s="7"/>
      <c r="G14" s="7"/>
      <c r="H14" s="13" t="str">
        <f ca="1">IF(AND(NOT(H477=""),H477&gt;0.004),"ERROR: Limit is "&amp;OFFSET(A478,-1,0,1,1)&amp;" payments",".")</f>
        <v>.</v>
      </c>
      <c r="J14" s="146"/>
      <c r="L14" s="107" t="s">
        <v>42</v>
      </c>
      <c r="M14" s="112">
        <v>26</v>
      </c>
      <c r="N14" s="113" t="s">
        <v>32</v>
      </c>
      <c r="O14" s="2" t="s">
        <v>82</v>
      </c>
    </row>
    <row r="15" spans="1:15" ht="15" customHeight="1" x14ac:dyDescent="0.2">
      <c r="A15" s="87"/>
      <c r="B15" s="87"/>
      <c r="C15" s="88" t="s">
        <v>20</v>
      </c>
      <c r="D15" s="23">
        <v>365</v>
      </c>
      <c r="E15" s="7"/>
      <c r="J15" s="146"/>
      <c r="L15" s="107" t="s">
        <v>7</v>
      </c>
      <c r="M15" s="112">
        <v>52</v>
      </c>
      <c r="N15" s="113" t="s">
        <v>32</v>
      </c>
      <c r="O15" s="2" t="s">
        <v>83</v>
      </c>
    </row>
    <row r="16" spans="1:15" ht="15" customHeight="1" x14ac:dyDescent="0.2">
      <c r="A16" s="87"/>
      <c r="B16" s="87"/>
      <c r="C16" s="88" t="s">
        <v>41</v>
      </c>
      <c r="D16" s="23"/>
      <c r="E16" s="7"/>
      <c r="J16" s="146"/>
      <c r="L16" s="109" t="s">
        <v>31</v>
      </c>
      <c r="M16" s="110">
        <f>INDEX(M8:M15,MATCH($D$14,L8:L15,0))</f>
        <v>52</v>
      </c>
      <c r="N16" s="111" t="str">
        <f>INDEX(N8:N15,MATCH($D$14,L8:L15,0))</f>
        <v>n/a</v>
      </c>
      <c r="O16" s="2" t="s">
        <v>84</v>
      </c>
    </row>
    <row r="17" spans="1:12" ht="15" customHeight="1" x14ac:dyDescent="0.2">
      <c r="A17" s="87"/>
      <c r="B17" s="87"/>
      <c r="C17" s="88" t="s">
        <v>60</v>
      </c>
      <c r="D17" s="118" t="s">
        <v>78</v>
      </c>
      <c r="E17" s="30" t="b">
        <f>(D17="On")</f>
        <v>0</v>
      </c>
      <c r="J17" s="146"/>
    </row>
    <row r="18" spans="1:12" ht="15" customHeight="1" x14ac:dyDescent="0.2">
      <c r="E18" s="7"/>
      <c r="F18" s="7"/>
      <c r="G18" s="25"/>
      <c r="H18"/>
      <c r="J18" s="146"/>
    </row>
    <row r="19" spans="1:12" ht="15" x14ac:dyDescent="0.2">
      <c r="A19" s="7"/>
      <c r="B19" s="7"/>
      <c r="C19" s="8" t="str">
        <f>"Est. "&amp;D14&amp;" Payment"</f>
        <v>Est. Weekly Payment</v>
      </c>
      <c r="D19" s="142">
        <f>IF(roundOpt,ROUND(-PMT((1+D10/$D$15)^(365/$M$16)-1,$D$11*$M$16,$D$9),2),-PMT((1+D10/$D$15)^(365/$M$16)-1,$D$11*$M$16,$D$9))</f>
        <v>1088.724455293134</v>
      </c>
      <c r="E19" s="28"/>
      <c r="F19" s="7"/>
      <c r="G19" s="7"/>
      <c r="H19"/>
      <c r="J19" s="146"/>
    </row>
    <row r="20" spans="1:12" ht="15" x14ac:dyDescent="0.2">
      <c r="A20" s="7"/>
      <c r="B20" s="7"/>
      <c r="C20" s="8" t="str">
        <f>"Actual "&amp;D14&amp;" Payment"</f>
        <v>Actual Weekly Payment</v>
      </c>
      <c r="D20" s="29"/>
      <c r="E20" s="117" t="b">
        <f>NOT(ISBLANK(D20))</f>
        <v>0</v>
      </c>
      <c r="F20" s="7"/>
      <c r="G20" s="7"/>
      <c r="H20" s="7"/>
      <c r="J20" s="125"/>
    </row>
    <row r="21" spans="1:12" ht="15" customHeight="1" x14ac:dyDescent="0.2">
      <c r="E21" s="7"/>
      <c r="F21" s="7"/>
      <c r="G21" s="7"/>
      <c r="J21" s="125"/>
    </row>
    <row r="22" spans="1:12" ht="15.75" x14ac:dyDescent="0.25">
      <c r="A22" s="144" t="s">
        <v>12</v>
      </c>
      <c r="B22" s="144"/>
      <c r="C22" s="144"/>
      <c r="D22" s="144"/>
      <c r="E22" s="18"/>
      <c r="F22" s="18"/>
      <c r="J22" s="127"/>
      <c r="K22"/>
      <c r="L22" s="6"/>
    </row>
    <row r="23" spans="1:12" ht="30.75" thickBot="1" x14ac:dyDescent="0.25">
      <c r="A23" s="129" t="s">
        <v>22</v>
      </c>
      <c r="B23" s="130" t="s">
        <v>21</v>
      </c>
      <c r="C23" s="130" t="s">
        <v>5</v>
      </c>
      <c r="D23" s="130" t="s">
        <v>67</v>
      </c>
      <c r="E23" s="130"/>
      <c r="F23" s="130" t="s">
        <v>73</v>
      </c>
      <c r="G23" s="130" t="s">
        <v>69</v>
      </c>
      <c r="H23" s="130" t="s">
        <v>70</v>
      </c>
      <c r="J23" s="127"/>
    </row>
    <row r="24" spans="1:12" x14ac:dyDescent="0.2">
      <c r="A24" s="89"/>
      <c r="B24" s="90">
        <f>D12-1</f>
        <v>40671</v>
      </c>
      <c r="C24" s="89"/>
      <c r="D24" s="89"/>
      <c r="E24" s="89"/>
      <c r="F24" s="89"/>
      <c r="G24" s="89"/>
      <c r="H24" s="143">
        <f>$D$9</f>
        <v>253375.07</v>
      </c>
      <c r="I24" s="5"/>
      <c r="J24" s="128"/>
    </row>
    <row r="25" spans="1:12" x14ac:dyDescent="0.2">
      <c r="A25" s="9">
        <v>1</v>
      </c>
      <c r="B25" s="11">
        <f t="shared" ref="B25:B88" si="0">IF(A25="","",IF($M$16=26,(A25-1)*14+$D$13,IF($M$16=52,(A25-1)*7+$D$13,DATE(YEAR($D$13),MONTH($D$13)+(A25-1)*$N$16,IF($M$16=24,IF((MOD(A25-1,2))=1,DAY($D$13)+14,DAY($D$13)),DAY($D$13))))))</f>
        <v>40673</v>
      </c>
      <c r="C25" s="10">
        <f t="shared" ref="C25:C88" si="1">IF(A25="","",IF(A25=$D$16,H24+F25,IF(IF($E$20,$D$20,$D$19)&gt;H24+F25,H24+F25,IF($E$20,$D$20,$D$19))))</f>
        <v>1088.724455293134</v>
      </c>
      <c r="D25" s="131">
        <f>-C25</f>
        <v>-1088.724455293134</v>
      </c>
      <c r="F25" s="10">
        <f t="shared" ref="F25:F88" si="2">IF(B25="","",IF(roundOpt,ROUND(((1+$H$9)^(B25-B24)-1)*H24,2),((1+$H$9)^(B25-B24)-1)*H24))</f>
        <v>62.479895920574229</v>
      </c>
      <c r="G25" s="10">
        <f>IF(B25="","",MAX(0,H24-H25))</f>
        <v>0</v>
      </c>
      <c r="H25" s="10">
        <f t="shared" ref="H25:H88" si="3">IF(B25="","",H24+F25-C25-D25)</f>
        <v>253437.54989592059</v>
      </c>
      <c r="J25" s="4"/>
    </row>
    <row r="26" spans="1:12" x14ac:dyDescent="0.2">
      <c r="A26" s="9">
        <f t="shared" ref="A26:A89" ca="1" si="4">IF(OR(H25&lt;=0,H25=""),"",OFFSET(A26,-1,0,1,1)+1)</f>
        <v>2</v>
      </c>
      <c r="B26" s="11">
        <f t="shared" ca="1" si="0"/>
        <v>40680</v>
      </c>
      <c r="C26" s="10">
        <f t="shared" ca="1" si="1"/>
        <v>1088.724455293134</v>
      </c>
      <c r="D26" s="131">
        <f t="shared" ref="D26:D65" ca="1" si="5">-C26</f>
        <v>-1088.724455293134</v>
      </c>
      <c r="F26" s="10">
        <f t="shared" ca="1" si="2"/>
        <v>218.80099039906727</v>
      </c>
      <c r="G26" s="10">
        <f t="shared" ref="G26:G89" ca="1" si="6">IF(B26="","",MAX(0,H25-H26))</f>
        <v>0</v>
      </c>
      <c r="H26" s="10">
        <f t="shared" ca="1" si="3"/>
        <v>253656.35088631965</v>
      </c>
      <c r="J26" s="4"/>
    </row>
    <row r="27" spans="1:12" x14ac:dyDescent="0.2">
      <c r="A27" s="9">
        <f t="shared" ca="1" si="4"/>
        <v>3</v>
      </c>
      <c r="B27" s="11">
        <f t="shared" ca="1" si="0"/>
        <v>40687</v>
      </c>
      <c r="C27" s="10">
        <f t="shared" ca="1" si="1"/>
        <v>1088.724455293134</v>
      </c>
      <c r="D27" s="131">
        <f t="shared" ca="1" si="5"/>
        <v>-1088.724455293134</v>
      </c>
      <c r="F27" s="10">
        <f t="shared" ca="1" si="2"/>
        <v>218.98988850599449</v>
      </c>
      <c r="G27" s="10">
        <f t="shared" ca="1" si="6"/>
        <v>0</v>
      </c>
      <c r="H27" s="10">
        <f t="shared" ca="1" si="3"/>
        <v>253875.34077482563</v>
      </c>
      <c r="J27" s="4"/>
    </row>
    <row r="28" spans="1:12" x14ac:dyDescent="0.2">
      <c r="A28" s="9">
        <f t="shared" ca="1" si="4"/>
        <v>4</v>
      </c>
      <c r="B28" s="11">
        <f t="shared" ca="1" si="0"/>
        <v>40694</v>
      </c>
      <c r="C28" s="10">
        <f t="shared" ca="1" si="1"/>
        <v>1088.724455293134</v>
      </c>
      <c r="D28" s="131">
        <f t="shared" ca="1" si="5"/>
        <v>-1088.724455293134</v>
      </c>
      <c r="F28" s="10">
        <f t="shared" ca="1" si="2"/>
        <v>219.1789496948837</v>
      </c>
      <c r="G28" s="10">
        <f t="shared" ca="1" si="6"/>
        <v>0</v>
      </c>
      <c r="H28" s="10">
        <f t="shared" ca="1" si="3"/>
        <v>254094.51972452051</v>
      </c>
      <c r="J28" s="4"/>
    </row>
    <row r="29" spans="1:12" x14ac:dyDescent="0.2">
      <c r="A29" s="9">
        <f t="shared" ca="1" si="4"/>
        <v>5</v>
      </c>
      <c r="B29" s="11">
        <f t="shared" ca="1" si="0"/>
        <v>40701</v>
      </c>
      <c r="C29" s="10">
        <f t="shared" ca="1" si="1"/>
        <v>1088.724455293134</v>
      </c>
      <c r="D29" s="131">
        <f t="shared" ca="1" si="5"/>
        <v>-1088.724455293134</v>
      </c>
      <c r="F29" s="10">
        <f t="shared" ca="1" si="2"/>
        <v>219.36817410652893</v>
      </c>
      <c r="G29" s="10">
        <f t="shared" ca="1" si="6"/>
        <v>0</v>
      </c>
      <c r="H29" s="10">
        <f t="shared" ca="1" si="3"/>
        <v>254313.88789862703</v>
      </c>
      <c r="J29" s="4"/>
    </row>
    <row r="30" spans="1:12" x14ac:dyDescent="0.2">
      <c r="A30" s="9">
        <f t="shared" ca="1" si="4"/>
        <v>6</v>
      </c>
      <c r="B30" s="11">
        <f t="shared" ca="1" si="0"/>
        <v>40708</v>
      </c>
      <c r="C30" s="10">
        <f t="shared" ca="1" si="1"/>
        <v>1088.724455293134</v>
      </c>
      <c r="D30" s="131">
        <f t="shared" ca="1" si="5"/>
        <v>-1088.724455293134</v>
      </c>
      <c r="F30" s="10">
        <f t="shared" ca="1" si="2"/>
        <v>219.5575618818458</v>
      </c>
      <c r="G30" s="10">
        <f t="shared" ca="1" si="6"/>
        <v>0</v>
      </c>
      <c r="H30" s="10">
        <f t="shared" ca="1" si="3"/>
        <v>254533.44546050887</v>
      </c>
      <c r="I30" s="3"/>
      <c r="J30" s="4"/>
    </row>
    <row r="31" spans="1:12" x14ac:dyDescent="0.2">
      <c r="A31" s="9">
        <f t="shared" ca="1" si="4"/>
        <v>7</v>
      </c>
      <c r="B31" s="11">
        <f t="shared" ca="1" si="0"/>
        <v>40715</v>
      </c>
      <c r="C31" s="10">
        <f t="shared" ca="1" si="1"/>
        <v>1088.724455293134</v>
      </c>
      <c r="D31" s="131">
        <f t="shared" ca="1" si="5"/>
        <v>-1088.724455293134</v>
      </c>
      <c r="F31" s="10">
        <f t="shared" ca="1" si="2"/>
        <v>219.74711316187151</v>
      </c>
      <c r="G31" s="10">
        <f t="shared" ca="1" si="6"/>
        <v>0</v>
      </c>
      <c r="H31" s="10">
        <f t="shared" ca="1" si="3"/>
        <v>254753.19257367073</v>
      </c>
      <c r="I31" s="3"/>
      <c r="J31" s="4"/>
    </row>
    <row r="32" spans="1:12" x14ac:dyDescent="0.2">
      <c r="A32" s="9">
        <f t="shared" ca="1" si="4"/>
        <v>8</v>
      </c>
      <c r="B32" s="11">
        <f t="shared" ca="1" si="0"/>
        <v>40722</v>
      </c>
      <c r="C32" s="10">
        <f t="shared" ca="1" si="1"/>
        <v>1088.724455293134</v>
      </c>
      <c r="D32" s="131">
        <f t="shared" ca="1" si="5"/>
        <v>-1088.724455293134</v>
      </c>
      <c r="F32" s="10">
        <f t="shared" ca="1" si="2"/>
        <v>219.93682808776506</v>
      </c>
      <c r="G32" s="10">
        <f t="shared" ca="1" si="6"/>
        <v>0</v>
      </c>
      <c r="H32" s="10">
        <f t="shared" ca="1" si="3"/>
        <v>254973.12940175849</v>
      </c>
      <c r="I32" s="3"/>
      <c r="J32" s="4"/>
    </row>
    <row r="33" spans="1:10" x14ac:dyDescent="0.2">
      <c r="A33" s="9">
        <f t="shared" ca="1" si="4"/>
        <v>9</v>
      </c>
      <c r="B33" s="11">
        <f t="shared" ca="1" si="0"/>
        <v>40729</v>
      </c>
      <c r="C33" s="10">
        <f t="shared" ca="1" si="1"/>
        <v>1088.724455293134</v>
      </c>
      <c r="D33" s="131">
        <f t="shared" ca="1" si="5"/>
        <v>-1088.724455293134</v>
      </c>
      <c r="F33" s="10">
        <f t="shared" ca="1" si="2"/>
        <v>220.12670680080737</v>
      </c>
      <c r="G33" s="10">
        <f t="shared" ca="1" si="6"/>
        <v>0</v>
      </c>
      <c r="H33" s="10">
        <f t="shared" ca="1" si="3"/>
        <v>255193.25610855929</v>
      </c>
      <c r="J33" s="4"/>
    </row>
    <row r="34" spans="1:10" x14ac:dyDescent="0.2">
      <c r="A34" s="9">
        <f t="shared" ca="1" si="4"/>
        <v>10</v>
      </c>
      <c r="B34" s="11">
        <f t="shared" ca="1" si="0"/>
        <v>40736</v>
      </c>
      <c r="C34" s="10">
        <f t="shared" ca="1" si="1"/>
        <v>1088.724455293134</v>
      </c>
      <c r="D34" s="131">
        <f t="shared" ca="1" si="5"/>
        <v>-1088.724455293134</v>
      </c>
      <c r="F34" s="10">
        <f t="shared" ca="1" si="2"/>
        <v>220.31674944240123</v>
      </c>
      <c r="G34" s="10">
        <f t="shared" ca="1" si="6"/>
        <v>0</v>
      </c>
      <c r="H34" s="10">
        <f t="shared" ca="1" si="3"/>
        <v>255413.57285800169</v>
      </c>
      <c r="J34" s="4"/>
    </row>
    <row r="35" spans="1:10" x14ac:dyDescent="0.2">
      <c r="A35" s="9">
        <f t="shared" ca="1" si="4"/>
        <v>11</v>
      </c>
      <c r="B35" s="11">
        <f t="shared" ca="1" si="0"/>
        <v>40743</v>
      </c>
      <c r="C35" s="10">
        <f t="shared" ca="1" si="1"/>
        <v>1088.724455293134</v>
      </c>
      <c r="D35" s="131">
        <f t="shared" ca="1" si="5"/>
        <v>-1088.724455293134</v>
      </c>
      <c r="F35" s="10">
        <f t="shared" ca="1" si="2"/>
        <v>220.50695615407162</v>
      </c>
      <c r="G35" s="10">
        <f t="shared" ca="1" si="6"/>
        <v>0</v>
      </c>
      <c r="H35" s="10">
        <f t="shared" ca="1" si="3"/>
        <v>255634.07981415576</v>
      </c>
      <c r="J35" s="4"/>
    </row>
    <row r="36" spans="1:10" x14ac:dyDescent="0.2">
      <c r="A36" s="9">
        <f t="shared" ca="1" si="4"/>
        <v>12</v>
      </c>
      <c r="B36" s="11">
        <f t="shared" ca="1" si="0"/>
        <v>40750</v>
      </c>
      <c r="C36" s="10">
        <f t="shared" ca="1" si="1"/>
        <v>1088.724455293134</v>
      </c>
      <c r="D36" s="131">
        <f t="shared" ca="1" si="5"/>
        <v>-1088.724455293134</v>
      </c>
      <c r="F36" s="10">
        <f t="shared" ca="1" si="2"/>
        <v>220.69732707746559</v>
      </c>
      <c r="G36" s="10">
        <f t="shared" ca="1" si="6"/>
        <v>0</v>
      </c>
      <c r="H36" s="10">
        <f t="shared" ca="1" si="3"/>
        <v>255854.77714123324</v>
      </c>
      <c r="J36" s="4"/>
    </row>
    <row r="37" spans="1:10" x14ac:dyDescent="0.2">
      <c r="A37" s="9">
        <f t="shared" ca="1" si="4"/>
        <v>13</v>
      </c>
      <c r="B37" s="11">
        <f t="shared" ca="1" si="0"/>
        <v>40757</v>
      </c>
      <c r="C37" s="10">
        <f t="shared" ca="1" si="1"/>
        <v>1088.724455293134</v>
      </c>
      <c r="D37" s="131">
        <f t="shared" ca="1" si="5"/>
        <v>-1088.724455293134</v>
      </c>
      <c r="F37" s="10">
        <f t="shared" ca="1" si="2"/>
        <v>220.88786235435259</v>
      </c>
      <c r="G37" s="10">
        <f t="shared" ca="1" si="6"/>
        <v>0</v>
      </c>
      <c r="H37" s="10">
        <f t="shared" ca="1" si="3"/>
        <v>256075.66500358758</v>
      </c>
      <c r="J37" s="4"/>
    </row>
    <row r="38" spans="1:10" x14ac:dyDescent="0.2">
      <c r="A38" s="9">
        <f t="shared" ca="1" si="4"/>
        <v>14</v>
      </c>
      <c r="B38" s="11">
        <f t="shared" ca="1" si="0"/>
        <v>40764</v>
      </c>
      <c r="C38" s="10">
        <f t="shared" ca="1" si="1"/>
        <v>1088.724455293134</v>
      </c>
      <c r="D38" s="131">
        <f t="shared" ca="1" si="5"/>
        <v>-1088.724455293134</v>
      </c>
      <c r="F38" s="10">
        <f t="shared" ca="1" si="2"/>
        <v>221.07856212662435</v>
      </c>
      <c r="G38" s="10">
        <f t="shared" ca="1" si="6"/>
        <v>0</v>
      </c>
      <c r="H38" s="10">
        <f t="shared" ca="1" si="3"/>
        <v>256296.74356571419</v>
      </c>
      <c r="J38" s="4"/>
    </row>
    <row r="39" spans="1:10" x14ac:dyDescent="0.2">
      <c r="A39" s="9">
        <f t="shared" ca="1" si="4"/>
        <v>15</v>
      </c>
      <c r="B39" s="11">
        <f t="shared" ca="1" si="0"/>
        <v>40771</v>
      </c>
      <c r="C39" s="10">
        <f t="shared" ca="1" si="1"/>
        <v>1088.724455293134</v>
      </c>
      <c r="D39" s="131">
        <f t="shared" ca="1" si="5"/>
        <v>-1088.724455293134</v>
      </c>
      <c r="F39" s="10">
        <f t="shared" ca="1" si="2"/>
        <v>221.26942653629516</v>
      </c>
      <c r="G39" s="10">
        <f t="shared" ca="1" si="6"/>
        <v>0</v>
      </c>
      <c r="H39" s="10">
        <f t="shared" ca="1" si="3"/>
        <v>256518.01299225047</v>
      </c>
      <c r="J39" s="4"/>
    </row>
    <row r="40" spans="1:10" x14ac:dyDescent="0.2">
      <c r="A40" s="9">
        <f t="shared" ca="1" si="4"/>
        <v>16</v>
      </c>
      <c r="B40" s="11">
        <f t="shared" ca="1" si="0"/>
        <v>40778</v>
      </c>
      <c r="C40" s="10">
        <f t="shared" ca="1" si="1"/>
        <v>1088.724455293134</v>
      </c>
      <c r="D40" s="131">
        <f t="shared" ca="1" si="5"/>
        <v>-1088.724455293134</v>
      </c>
      <c r="F40" s="10">
        <f t="shared" ca="1" si="2"/>
        <v>221.46045572550193</v>
      </c>
      <c r="G40" s="10">
        <f t="shared" ca="1" si="6"/>
        <v>0</v>
      </c>
      <c r="H40" s="10">
        <f t="shared" ca="1" si="3"/>
        <v>256739.47344797596</v>
      </c>
      <c r="J40" s="4"/>
    </row>
    <row r="41" spans="1:10" x14ac:dyDescent="0.2">
      <c r="A41" s="9">
        <f t="shared" ca="1" si="4"/>
        <v>17</v>
      </c>
      <c r="B41" s="11">
        <f t="shared" ca="1" si="0"/>
        <v>40785</v>
      </c>
      <c r="C41" s="10">
        <f t="shared" ca="1" si="1"/>
        <v>1088.724455293134</v>
      </c>
      <c r="D41" s="131">
        <f t="shared" ca="1" si="5"/>
        <v>-1088.724455293134</v>
      </c>
      <c r="F41" s="10">
        <f t="shared" ca="1" si="2"/>
        <v>221.6516498365043</v>
      </c>
      <c r="G41" s="10">
        <f t="shared" ca="1" si="6"/>
        <v>0</v>
      </c>
      <c r="H41" s="10">
        <f t="shared" ca="1" si="3"/>
        <v>256961.12509781247</v>
      </c>
      <c r="J41" s="4"/>
    </row>
    <row r="42" spans="1:10" x14ac:dyDescent="0.2">
      <c r="A42" s="9">
        <f t="shared" ca="1" si="4"/>
        <v>18</v>
      </c>
      <c r="B42" s="11">
        <f t="shared" ca="1" si="0"/>
        <v>40792</v>
      </c>
      <c r="C42" s="10">
        <f t="shared" ca="1" si="1"/>
        <v>1088.724455293134</v>
      </c>
      <c r="D42" s="131">
        <f t="shared" ca="1" si="5"/>
        <v>-1088.724455293134</v>
      </c>
      <c r="F42" s="10">
        <f t="shared" ca="1" si="2"/>
        <v>221.84300901168467</v>
      </c>
      <c r="G42" s="10">
        <f t="shared" ca="1" si="6"/>
        <v>0</v>
      </c>
      <c r="H42" s="10">
        <f t="shared" ca="1" si="3"/>
        <v>257182.96810682415</v>
      </c>
      <c r="J42" s="4"/>
    </row>
    <row r="43" spans="1:10" x14ac:dyDescent="0.2">
      <c r="A43" s="9">
        <f t="shared" ca="1" si="4"/>
        <v>19</v>
      </c>
      <c r="B43" s="11">
        <f t="shared" ca="1" si="0"/>
        <v>40799</v>
      </c>
      <c r="C43" s="10">
        <f t="shared" ca="1" si="1"/>
        <v>1088.724455293134</v>
      </c>
      <c r="D43" s="131">
        <f t="shared" ca="1" si="5"/>
        <v>-1088.724455293134</v>
      </c>
      <c r="F43" s="10">
        <f t="shared" ca="1" si="2"/>
        <v>222.03453339354834</v>
      </c>
      <c r="G43" s="10">
        <f t="shared" ca="1" si="6"/>
        <v>0</v>
      </c>
      <c r="H43" s="10">
        <f t="shared" ca="1" si="3"/>
        <v>257405.00264021769</v>
      </c>
      <c r="J43" s="4"/>
    </row>
    <row r="44" spans="1:10" x14ac:dyDescent="0.2">
      <c r="A44" s="9">
        <f t="shared" ca="1" si="4"/>
        <v>20</v>
      </c>
      <c r="B44" s="11">
        <f t="shared" ca="1" si="0"/>
        <v>40806</v>
      </c>
      <c r="C44" s="10">
        <f t="shared" ca="1" si="1"/>
        <v>1088.724455293134</v>
      </c>
      <c r="D44" s="131">
        <f t="shared" ca="1" si="5"/>
        <v>-1088.724455293134</v>
      </c>
      <c r="F44" s="10">
        <f t="shared" ca="1" si="2"/>
        <v>222.22622312472376</v>
      </c>
      <c r="G44" s="10">
        <f t="shared" ca="1" si="6"/>
        <v>0</v>
      </c>
      <c r="H44" s="10">
        <f t="shared" ca="1" si="3"/>
        <v>257627.2288633424</v>
      </c>
      <c r="J44" s="4"/>
    </row>
    <row r="45" spans="1:10" x14ac:dyDescent="0.2">
      <c r="A45" s="9">
        <f t="shared" ca="1" si="4"/>
        <v>21</v>
      </c>
      <c r="B45" s="11">
        <f t="shared" ca="1" si="0"/>
        <v>40813</v>
      </c>
      <c r="C45" s="10">
        <f t="shared" ca="1" si="1"/>
        <v>1088.724455293134</v>
      </c>
      <c r="D45" s="131">
        <f t="shared" ca="1" si="5"/>
        <v>-1088.724455293134</v>
      </c>
      <c r="F45" s="10">
        <f t="shared" ca="1" si="2"/>
        <v>222.41807834796236</v>
      </c>
      <c r="G45" s="10">
        <f t="shared" ca="1" si="6"/>
        <v>0</v>
      </c>
      <c r="H45" s="10">
        <f t="shared" ca="1" si="3"/>
        <v>257849.64694169036</v>
      </c>
      <c r="J45" s="4"/>
    </row>
    <row r="46" spans="1:10" x14ac:dyDescent="0.2">
      <c r="A46" s="9">
        <f t="shared" ca="1" si="4"/>
        <v>22</v>
      </c>
      <c r="B46" s="11">
        <f t="shared" ca="1" si="0"/>
        <v>40820</v>
      </c>
      <c r="C46" s="10">
        <f t="shared" ca="1" si="1"/>
        <v>1088.724455293134</v>
      </c>
      <c r="D46" s="131">
        <f t="shared" ca="1" si="5"/>
        <v>-1088.724455293134</v>
      </c>
      <c r="F46" s="10">
        <f t="shared" ca="1" si="2"/>
        <v>222.61009920613898</v>
      </c>
      <c r="G46" s="10">
        <f t="shared" ca="1" si="6"/>
        <v>0</v>
      </c>
      <c r="H46" s="10">
        <f t="shared" ca="1" si="3"/>
        <v>258072.25704089648</v>
      </c>
      <c r="J46" s="4"/>
    </row>
    <row r="47" spans="1:10" x14ac:dyDescent="0.2">
      <c r="A47" s="9">
        <f t="shared" ca="1" si="4"/>
        <v>23</v>
      </c>
      <c r="B47" s="11">
        <f t="shared" ca="1" si="0"/>
        <v>40827</v>
      </c>
      <c r="C47" s="10">
        <f t="shared" ca="1" si="1"/>
        <v>1088.724455293134</v>
      </c>
      <c r="D47" s="131">
        <f t="shared" ca="1" si="5"/>
        <v>-1088.724455293134</v>
      </c>
      <c r="F47" s="10">
        <f t="shared" ca="1" si="2"/>
        <v>222.80228584225165</v>
      </c>
      <c r="G47" s="10">
        <f t="shared" ca="1" si="6"/>
        <v>0</v>
      </c>
      <c r="H47" s="10">
        <f t="shared" ca="1" si="3"/>
        <v>258295.05932673873</v>
      </c>
      <c r="J47" s="4"/>
    </row>
    <row r="48" spans="1:10" x14ac:dyDescent="0.2">
      <c r="A48" s="9">
        <f t="shared" ca="1" si="4"/>
        <v>24</v>
      </c>
      <c r="B48" s="11">
        <f t="shared" ca="1" si="0"/>
        <v>40834</v>
      </c>
      <c r="C48" s="10">
        <f t="shared" ca="1" si="1"/>
        <v>1088.724455293134</v>
      </c>
      <c r="D48" s="131">
        <f t="shared" ca="1" si="5"/>
        <v>-1088.724455293134</v>
      </c>
      <c r="F48" s="10">
        <f t="shared" ca="1" si="2"/>
        <v>222.99463839942197</v>
      </c>
      <c r="G48" s="10">
        <f t="shared" ca="1" si="6"/>
        <v>0</v>
      </c>
      <c r="H48" s="10">
        <f t="shared" ca="1" si="3"/>
        <v>258518.05396513816</v>
      </c>
      <c r="J48" s="4"/>
    </row>
    <row r="49" spans="1:10" x14ac:dyDescent="0.2">
      <c r="A49" s="9">
        <f t="shared" ca="1" si="4"/>
        <v>25</v>
      </c>
      <c r="B49" s="11">
        <f t="shared" ca="1" si="0"/>
        <v>40841</v>
      </c>
      <c r="C49" s="10">
        <f t="shared" ca="1" si="1"/>
        <v>1088.724455293134</v>
      </c>
      <c r="D49" s="131">
        <f t="shared" ca="1" si="5"/>
        <v>-1088.724455293134</v>
      </c>
      <c r="F49" s="10">
        <f t="shared" ca="1" si="2"/>
        <v>223.18715702089503</v>
      </c>
      <c r="G49" s="10">
        <f t="shared" ca="1" si="6"/>
        <v>0</v>
      </c>
      <c r="H49" s="10">
        <f t="shared" ca="1" si="3"/>
        <v>258741.24112215906</v>
      </c>
      <c r="J49" s="4"/>
    </row>
    <row r="50" spans="1:10" x14ac:dyDescent="0.2">
      <c r="A50" s="9">
        <f t="shared" ca="1" si="4"/>
        <v>26</v>
      </c>
      <c r="B50" s="11">
        <f t="shared" ca="1" si="0"/>
        <v>40848</v>
      </c>
      <c r="C50" s="10">
        <f t="shared" ca="1" si="1"/>
        <v>1088.724455293134</v>
      </c>
      <c r="D50" s="131">
        <f t="shared" ca="1" si="5"/>
        <v>-1088.724455293134</v>
      </c>
      <c r="F50" s="10">
        <f t="shared" ca="1" si="2"/>
        <v>223.37984185003967</v>
      </c>
      <c r="G50" s="10">
        <f t="shared" ca="1" si="6"/>
        <v>0</v>
      </c>
      <c r="H50" s="10">
        <f t="shared" ca="1" si="3"/>
        <v>258964.62096400911</v>
      </c>
      <c r="J50" s="4"/>
    </row>
    <row r="51" spans="1:10" x14ac:dyDescent="0.2">
      <c r="A51" s="9">
        <f t="shared" ca="1" si="4"/>
        <v>27</v>
      </c>
      <c r="B51" s="11">
        <f t="shared" ca="1" si="0"/>
        <v>40855</v>
      </c>
      <c r="C51" s="10">
        <f t="shared" ca="1" si="1"/>
        <v>1088.724455293134</v>
      </c>
      <c r="D51" s="131">
        <f t="shared" ca="1" si="5"/>
        <v>-1088.724455293134</v>
      </c>
      <c r="F51" s="10">
        <f t="shared" ca="1" si="2"/>
        <v>223.57269303034838</v>
      </c>
      <c r="G51" s="10">
        <f t="shared" ca="1" si="6"/>
        <v>0</v>
      </c>
      <c r="H51" s="10">
        <f t="shared" ca="1" si="3"/>
        <v>259188.19365703946</v>
      </c>
      <c r="J51" s="4"/>
    </row>
    <row r="52" spans="1:10" x14ac:dyDescent="0.2">
      <c r="A52" s="9">
        <f t="shared" ca="1" si="4"/>
        <v>28</v>
      </c>
      <c r="B52" s="11">
        <f t="shared" ca="1" si="0"/>
        <v>40862</v>
      </c>
      <c r="C52" s="10">
        <f t="shared" ca="1" si="1"/>
        <v>1088.724455293134</v>
      </c>
      <c r="D52" s="131">
        <f t="shared" ca="1" si="5"/>
        <v>-1088.724455293134</v>
      </c>
      <c r="F52" s="10">
        <f t="shared" ca="1" si="2"/>
        <v>223.76571070543764</v>
      </c>
      <c r="G52" s="10">
        <f t="shared" ca="1" si="6"/>
        <v>0</v>
      </c>
      <c r="H52" s="10">
        <f t="shared" ca="1" si="3"/>
        <v>259411.95936774489</v>
      </c>
      <c r="J52" s="4"/>
    </row>
    <row r="53" spans="1:10" x14ac:dyDescent="0.2">
      <c r="A53" s="9">
        <f t="shared" ca="1" si="4"/>
        <v>29</v>
      </c>
      <c r="B53" s="11">
        <f t="shared" ca="1" si="0"/>
        <v>40869</v>
      </c>
      <c r="C53" s="10">
        <f t="shared" ca="1" si="1"/>
        <v>1088.724455293134</v>
      </c>
      <c r="D53" s="131">
        <f t="shared" ca="1" si="5"/>
        <v>-1088.724455293134</v>
      </c>
      <c r="F53" s="10">
        <f t="shared" ca="1" si="2"/>
        <v>223.95889501904784</v>
      </c>
      <c r="G53" s="10">
        <f t="shared" ca="1" si="6"/>
        <v>0</v>
      </c>
      <c r="H53" s="10">
        <f t="shared" ca="1" si="3"/>
        <v>259635.91826276394</v>
      </c>
      <c r="J53" s="4"/>
    </row>
    <row r="54" spans="1:10" x14ac:dyDescent="0.2">
      <c r="A54" s="9">
        <f t="shared" ca="1" si="4"/>
        <v>30</v>
      </c>
      <c r="B54" s="11">
        <f t="shared" ca="1" si="0"/>
        <v>40876</v>
      </c>
      <c r="C54" s="10">
        <f t="shared" ca="1" si="1"/>
        <v>1088.724455293134</v>
      </c>
      <c r="D54" s="131">
        <f t="shared" ca="1" si="5"/>
        <v>-1088.724455293134</v>
      </c>
      <c r="F54" s="10">
        <f t="shared" ca="1" si="2"/>
        <v>224.15224611504357</v>
      </c>
      <c r="G54" s="10">
        <f t="shared" ca="1" si="6"/>
        <v>0</v>
      </c>
      <c r="H54" s="10">
        <f t="shared" ca="1" si="3"/>
        <v>259860.07050887897</v>
      </c>
      <c r="J54" s="4"/>
    </row>
    <row r="55" spans="1:10" x14ac:dyDescent="0.2">
      <c r="A55" s="9">
        <f t="shared" ca="1" si="4"/>
        <v>31</v>
      </c>
      <c r="B55" s="11">
        <f t="shared" ca="1" si="0"/>
        <v>40883</v>
      </c>
      <c r="C55" s="10">
        <f t="shared" ca="1" si="1"/>
        <v>1088.724455293134</v>
      </c>
      <c r="D55" s="131">
        <f t="shared" ca="1" si="5"/>
        <v>-1088.724455293134</v>
      </c>
      <c r="F55" s="10">
        <f t="shared" ca="1" si="2"/>
        <v>224.34576413741354</v>
      </c>
      <c r="G55" s="10">
        <f t="shared" ca="1" si="6"/>
        <v>0</v>
      </c>
      <c r="H55" s="10">
        <f t="shared" ca="1" si="3"/>
        <v>260084.4162730164</v>
      </c>
      <c r="J55" s="4"/>
    </row>
    <row r="56" spans="1:10" x14ac:dyDescent="0.2">
      <c r="A56" s="9">
        <f t="shared" ca="1" si="4"/>
        <v>32</v>
      </c>
      <c r="B56" s="11">
        <f t="shared" ca="1" si="0"/>
        <v>40890</v>
      </c>
      <c r="C56" s="10">
        <f t="shared" ca="1" si="1"/>
        <v>1088.724455293134</v>
      </c>
      <c r="D56" s="131">
        <f t="shared" ca="1" si="5"/>
        <v>-1088.724455293134</v>
      </c>
      <c r="F56" s="10">
        <f t="shared" ca="1" si="2"/>
        <v>224.53944923027078</v>
      </c>
      <c r="G56" s="10">
        <f t="shared" ca="1" si="6"/>
        <v>0</v>
      </c>
      <c r="H56" s="10">
        <f t="shared" ca="1" si="3"/>
        <v>260308.95572224667</v>
      </c>
      <c r="J56" s="4"/>
    </row>
    <row r="57" spans="1:10" x14ac:dyDescent="0.2">
      <c r="A57" s="9">
        <f t="shared" ca="1" si="4"/>
        <v>33</v>
      </c>
      <c r="B57" s="11">
        <f t="shared" ca="1" si="0"/>
        <v>40897</v>
      </c>
      <c r="C57" s="10">
        <f t="shared" ca="1" si="1"/>
        <v>1088.724455293134</v>
      </c>
      <c r="D57" s="131">
        <f t="shared" ca="1" si="5"/>
        <v>-1088.724455293134</v>
      </c>
      <c r="F57" s="10">
        <f t="shared" ca="1" si="2"/>
        <v>224.73330153785275</v>
      </c>
      <c r="G57" s="10">
        <f t="shared" ca="1" si="6"/>
        <v>0</v>
      </c>
      <c r="H57" s="10">
        <f t="shared" ca="1" si="3"/>
        <v>260533.68902378451</v>
      </c>
      <c r="J57" s="4"/>
    </row>
    <row r="58" spans="1:10" x14ac:dyDescent="0.2">
      <c r="A58" s="9">
        <f t="shared" ca="1" si="4"/>
        <v>34</v>
      </c>
      <c r="B58" s="11">
        <f t="shared" ca="1" si="0"/>
        <v>40904</v>
      </c>
      <c r="C58" s="10">
        <f t="shared" ca="1" si="1"/>
        <v>1088.724455293134</v>
      </c>
      <c r="D58" s="131">
        <f t="shared" ca="1" si="5"/>
        <v>-1088.724455293134</v>
      </c>
      <c r="F58" s="10">
        <f t="shared" ca="1" si="2"/>
        <v>224.92732120452141</v>
      </c>
      <c r="G58" s="10">
        <f t="shared" ca="1" si="6"/>
        <v>0</v>
      </c>
      <c r="H58" s="10">
        <f t="shared" ca="1" si="3"/>
        <v>260758.61634498902</v>
      </c>
      <c r="J58" s="4"/>
    </row>
    <row r="59" spans="1:10" x14ac:dyDescent="0.2">
      <c r="A59" s="9">
        <f t="shared" ca="1" si="4"/>
        <v>35</v>
      </c>
      <c r="B59" s="11">
        <f t="shared" ca="1" si="0"/>
        <v>40911</v>
      </c>
      <c r="C59" s="10">
        <f t="shared" ca="1" si="1"/>
        <v>1088.724455293134</v>
      </c>
      <c r="D59" s="131">
        <f t="shared" ca="1" si="5"/>
        <v>-1088.724455293134</v>
      </c>
      <c r="F59" s="10">
        <f t="shared" ca="1" si="2"/>
        <v>225.12150837476341</v>
      </c>
      <c r="G59" s="10">
        <f t="shared" ca="1" si="6"/>
        <v>0</v>
      </c>
      <c r="H59" s="10">
        <f t="shared" ca="1" si="3"/>
        <v>260983.73785336377</v>
      </c>
      <c r="J59" s="4"/>
    </row>
    <row r="60" spans="1:10" x14ac:dyDescent="0.2">
      <c r="A60" s="9">
        <f t="shared" ca="1" si="4"/>
        <v>36</v>
      </c>
      <c r="B60" s="11">
        <f t="shared" ca="1" si="0"/>
        <v>40918</v>
      </c>
      <c r="C60" s="10">
        <f t="shared" ca="1" si="1"/>
        <v>1088.724455293134</v>
      </c>
      <c r="D60" s="131">
        <f t="shared" ca="1" si="5"/>
        <v>-1088.724455293134</v>
      </c>
      <c r="F60" s="10">
        <f t="shared" ca="1" si="2"/>
        <v>225.31586319319013</v>
      </c>
      <c r="G60" s="10">
        <f t="shared" ca="1" si="6"/>
        <v>0</v>
      </c>
      <c r="H60" s="10">
        <f t="shared" ca="1" si="3"/>
        <v>261209.05371655695</v>
      </c>
      <c r="J60" s="4"/>
    </row>
    <row r="61" spans="1:10" x14ac:dyDescent="0.2">
      <c r="A61" s="9">
        <f t="shared" ca="1" si="4"/>
        <v>37</v>
      </c>
      <c r="B61" s="11">
        <f t="shared" ca="1" si="0"/>
        <v>40925</v>
      </c>
      <c r="C61" s="10">
        <f t="shared" ca="1" si="1"/>
        <v>1088.724455293134</v>
      </c>
      <c r="D61" s="131">
        <f t="shared" ca="1" si="5"/>
        <v>-1088.724455293134</v>
      </c>
      <c r="F61" s="10">
        <f t="shared" ca="1" si="2"/>
        <v>225.51038580453772</v>
      </c>
      <c r="G61" s="10">
        <f t="shared" ca="1" si="6"/>
        <v>0</v>
      </c>
      <c r="H61" s="10">
        <f t="shared" ca="1" si="3"/>
        <v>261434.5641023615</v>
      </c>
      <c r="J61" s="4"/>
    </row>
    <row r="62" spans="1:10" x14ac:dyDescent="0.2">
      <c r="A62" s="9">
        <f t="shared" ca="1" si="4"/>
        <v>38</v>
      </c>
      <c r="B62" s="11">
        <f t="shared" ca="1" si="0"/>
        <v>40932</v>
      </c>
      <c r="C62" s="10">
        <f t="shared" ca="1" si="1"/>
        <v>1088.724455293134</v>
      </c>
      <c r="D62" s="131">
        <f t="shared" ca="1" si="5"/>
        <v>-1088.724455293134</v>
      </c>
      <c r="F62" s="10">
        <f t="shared" ca="1" si="2"/>
        <v>225.70507635366735</v>
      </c>
      <c r="G62" s="10">
        <f t="shared" ca="1" si="6"/>
        <v>0</v>
      </c>
      <c r="H62" s="10">
        <f t="shared" ca="1" si="3"/>
        <v>261660.26917871516</v>
      </c>
      <c r="J62" s="4"/>
    </row>
    <row r="63" spans="1:10" x14ac:dyDescent="0.2">
      <c r="A63" s="9">
        <f t="shared" ca="1" si="4"/>
        <v>39</v>
      </c>
      <c r="B63" s="11">
        <f t="shared" ca="1" si="0"/>
        <v>40939</v>
      </c>
      <c r="C63" s="10">
        <f t="shared" ca="1" si="1"/>
        <v>1088.724455293134</v>
      </c>
      <c r="D63" s="131">
        <f t="shared" ca="1" si="5"/>
        <v>-1088.724455293134</v>
      </c>
      <c r="F63" s="10">
        <f t="shared" ca="1" si="2"/>
        <v>225.89993498556527</v>
      </c>
      <c r="G63" s="10">
        <f t="shared" ca="1" si="6"/>
        <v>0</v>
      </c>
      <c r="H63" s="10">
        <f t="shared" ca="1" si="3"/>
        <v>261886.16911370071</v>
      </c>
      <c r="J63" s="4"/>
    </row>
    <row r="64" spans="1:10" x14ac:dyDescent="0.2">
      <c r="A64" s="9">
        <f t="shared" ca="1" si="4"/>
        <v>40</v>
      </c>
      <c r="B64" s="11">
        <f t="shared" ca="1" si="0"/>
        <v>40946</v>
      </c>
      <c r="C64" s="10">
        <f t="shared" ca="1" si="1"/>
        <v>1088.724455293134</v>
      </c>
      <c r="D64" s="131">
        <f t="shared" ca="1" si="5"/>
        <v>-1088.724455293134</v>
      </c>
      <c r="F64" s="10">
        <f t="shared" ca="1" si="2"/>
        <v>226.09496184534285</v>
      </c>
      <c r="G64" s="10">
        <f t="shared" ca="1" si="6"/>
        <v>0</v>
      </c>
      <c r="H64" s="10">
        <f t="shared" ca="1" si="3"/>
        <v>262112.26407554606</v>
      </c>
      <c r="J64" s="4"/>
    </row>
    <row r="65" spans="1:10" x14ac:dyDescent="0.2">
      <c r="A65" s="9">
        <f t="shared" ca="1" si="4"/>
        <v>41</v>
      </c>
      <c r="B65" s="11">
        <f t="shared" ca="1" si="0"/>
        <v>40953</v>
      </c>
      <c r="C65" s="10">
        <f t="shared" ca="1" si="1"/>
        <v>1088.724455293134</v>
      </c>
      <c r="D65" s="131">
        <f t="shared" ca="1" si="5"/>
        <v>-1088.724455293134</v>
      </c>
      <c r="F65" s="10">
        <f t="shared" ca="1" si="2"/>
        <v>226.29015707823677</v>
      </c>
      <c r="G65" s="10">
        <f t="shared" ca="1" si="6"/>
        <v>0</v>
      </c>
      <c r="H65" s="10">
        <f t="shared" ca="1" si="3"/>
        <v>262338.5542326243</v>
      </c>
      <c r="J65" s="4"/>
    </row>
    <row r="66" spans="1:10" x14ac:dyDescent="0.2">
      <c r="A66" s="9">
        <f t="shared" ca="1" si="4"/>
        <v>42</v>
      </c>
      <c r="B66" s="11">
        <f t="shared" ca="1" si="0"/>
        <v>40960</v>
      </c>
      <c r="C66" s="10">
        <f t="shared" ca="1" si="1"/>
        <v>1088.724455293134</v>
      </c>
      <c r="D66" s="131">
        <v>4089.03</v>
      </c>
      <c r="F66" s="10">
        <f t="shared" ca="1" si="2"/>
        <v>226.4855208296091</v>
      </c>
      <c r="G66" s="10">
        <f t="shared" ca="1" si="6"/>
        <v>4951.2689344635</v>
      </c>
      <c r="H66" s="10">
        <f t="shared" ca="1" si="3"/>
        <v>257387.2852981608</v>
      </c>
      <c r="J66" s="4"/>
    </row>
    <row r="67" spans="1:10" x14ac:dyDescent="0.2">
      <c r="A67" s="9">
        <f t="shared" ca="1" si="4"/>
        <v>43</v>
      </c>
      <c r="B67" s="11">
        <f t="shared" ca="1" si="0"/>
        <v>40967</v>
      </c>
      <c r="C67" s="10">
        <f t="shared" ca="1" si="1"/>
        <v>1088.724455293134</v>
      </c>
      <c r="D67" s="131">
        <f ca="1">-C67</f>
        <v>-1088.724455293134</v>
      </c>
      <c r="F67" s="10">
        <f t="shared" ca="1" si="2"/>
        <v>222.21092715934341</v>
      </c>
      <c r="G67" s="10">
        <f t="shared" ca="1" si="6"/>
        <v>0</v>
      </c>
      <c r="H67" s="10">
        <f t="shared" ca="1" si="3"/>
        <v>257609.49622532015</v>
      </c>
      <c r="J67" s="4"/>
    </row>
    <row r="68" spans="1:10" x14ac:dyDescent="0.2">
      <c r="A68" s="9">
        <f t="shared" ca="1" si="4"/>
        <v>44</v>
      </c>
      <c r="B68" s="11">
        <f t="shared" ca="1" si="0"/>
        <v>40974</v>
      </c>
      <c r="C68" s="10">
        <f t="shared" ca="1" si="1"/>
        <v>1088.724455293134</v>
      </c>
      <c r="D68" s="131">
        <f t="shared" ref="D68:D74" ca="1" si="7">-C68</f>
        <v>-1088.724455293134</v>
      </c>
      <c r="F68" s="10">
        <f t="shared" ca="1" si="2"/>
        <v>222.40276917707098</v>
      </c>
      <c r="G68" s="10">
        <f t="shared" ca="1" si="6"/>
        <v>0</v>
      </c>
      <c r="H68" s="10">
        <f t="shared" ca="1" si="3"/>
        <v>257831.89899449723</v>
      </c>
      <c r="J68" s="4"/>
    </row>
    <row r="69" spans="1:10" x14ac:dyDescent="0.2">
      <c r="A69" s="9">
        <f t="shared" ca="1" si="4"/>
        <v>45</v>
      </c>
      <c r="B69" s="11">
        <f t="shared" ca="1" si="0"/>
        <v>40981</v>
      </c>
      <c r="C69" s="10">
        <f t="shared" ca="1" si="1"/>
        <v>1088.724455293134</v>
      </c>
      <c r="D69" s="131">
        <f t="shared" ca="1" si="7"/>
        <v>-1088.724455293134</v>
      </c>
      <c r="F69" s="10">
        <f t="shared" ca="1" si="2"/>
        <v>222.59477681833573</v>
      </c>
      <c r="G69" s="10">
        <f t="shared" ca="1" si="6"/>
        <v>0</v>
      </c>
      <c r="H69" s="10">
        <f t="shared" ca="1" si="3"/>
        <v>258054.49377131555</v>
      </c>
      <c r="J69" s="4"/>
    </row>
    <row r="70" spans="1:10" x14ac:dyDescent="0.2">
      <c r="A70" s="9">
        <f t="shared" ca="1" si="4"/>
        <v>46</v>
      </c>
      <c r="B70" s="11">
        <f t="shared" ca="1" si="0"/>
        <v>40988</v>
      </c>
      <c r="C70" s="10">
        <f t="shared" ca="1" si="1"/>
        <v>1088.724455293134</v>
      </c>
      <c r="D70" s="131">
        <f t="shared" ca="1" si="7"/>
        <v>-1088.724455293134</v>
      </c>
      <c r="F70" s="10">
        <f t="shared" ca="1" si="2"/>
        <v>222.78695022612598</v>
      </c>
      <c r="G70" s="10">
        <f t="shared" ca="1" si="6"/>
        <v>0</v>
      </c>
      <c r="H70" s="10">
        <f t="shared" ca="1" si="3"/>
        <v>258277.28072154167</v>
      </c>
      <c r="J70" s="4"/>
    </row>
    <row r="71" spans="1:10" x14ac:dyDescent="0.2">
      <c r="A71" s="9">
        <f t="shared" ca="1" si="4"/>
        <v>47</v>
      </c>
      <c r="B71" s="11">
        <f t="shared" ca="1" si="0"/>
        <v>40995</v>
      </c>
      <c r="C71" s="10">
        <f t="shared" ca="1" si="1"/>
        <v>1088.724455293134</v>
      </c>
      <c r="D71" s="131">
        <f t="shared" ca="1" si="7"/>
        <v>-1088.724455293134</v>
      </c>
      <c r="F71" s="10">
        <f t="shared" ca="1" si="2"/>
        <v>222.97928954355342</v>
      </c>
      <c r="G71" s="10">
        <f t="shared" ca="1" si="6"/>
        <v>0</v>
      </c>
      <c r="H71" s="10">
        <f t="shared" ca="1" si="3"/>
        <v>258500.26001108522</v>
      </c>
      <c r="J71" s="4"/>
    </row>
    <row r="72" spans="1:10" x14ac:dyDescent="0.2">
      <c r="A72" s="9">
        <f t="shared" ca="1" si="4"/>
        <v>48</v>
      </c>
      <c r="B72" s="11">
        <f t="shared" ca="1" si="0"/>
        <v>41002</v>
      </c>
      <c r="C72" s="10">
        <f t="shared" ca="1" si="1"/>
        <v>1088.724455293134</v>
      </c>
      <c r="D72" s="131">
        <f t="shared" ca="1" si="7"/>
        <v>-1088.724455293134</v>
      </c>
      <c r="F72" s="10">
        <f t="shared" ca="1" si="2"/>
        <v>223.17179491385329</v>
      </c>
      <c r="G72" s="10">
        <f t="shared" ca="1" si="6"/>
        <v>0</v>
      </c>
      <c r="H72" s="10">
        <f t="shared" ca="1" si="3"/>
        <v>258723.43180599908</v>
      </c>
      <c r="J72" s="4"/>
    </row>
    <row r="73" spans="1:10" x14ac:dyDescent="0.2">
      <c r="A73" s="9">
        <f t="shared" ca="1" si="4"/>
        <v>49</v>
      </c>
      <c r="B73" s="11">
        <f t="shared" ca="1" si="0"/>
        <v>41009</v>
      </c>
      <c r="C73" s="10">
        <f t="shared" ca="1" si="1"/>
        <v>1088.724455293134</v>
      </c>
      <c r="D73" s="131">
        <f t="shared" ca="1" si="7"/>
        <v>-1088.724455293134</v>
      </c>
      <c r="F73" s="10">
        <f t="shared" ca="1" si="2"/>
        <v>223.36446648038455</v>
      </c>
      <c r="G73" s="10">
        <f t="shared" ca="1" si="6"/>
        <v>0</v>
      </c>
      <c r="H73" s="10">
        <f t="shared" ca="1" si="3"/>
        <v>258946.79627247946</v>
      </c>
      <c r="J73" s="4"/>
    </row>
    <row r="74" spans="1:10" x14ac:dyDescent="0.2">
      <c r="A74" s="9">
        <f t="shared" ca="1" si="4"/>
        <v>50</v>
      </c>
      <c r="B74" s="11">
        <f t="shared" ca="1" si="0"/>
        <v>41016</v>
      </c>
      <c r="C74" s="10">
        <f t="shared" ca="1" si="1"/>
        <v>1088.724455293134</v>
      </c>
      <c r="D74" s="131">
        <f t="shared" ca="1" si="7"/>
        <v>-1088.724455293134</v>
      </c>
      <c r="F74" s="10">
        <f t="shared" ca="1" si="2"/>
        <v>223.55730438662985</v>
      </c>
      <c r="G74" s="10">
        <f t="shared" ca="1" si="6"/>
        <v>0</v>
      </c>
      <c r="H74" s="10">
        <f t="shared" ca="1" si="3"/>
        <v>259170.35357686609</v>
      </c>
      <c r="J74" s="4"/>
    </row>
    <row r="75" spans="1:10" x14ac:dyDescent="0.2">
      <c r="A75" s="9">
        <f t="shared" ca="1" si="4"/>
        <v>51</v>
      </c>
      <c r="B75" s="11">
        <f t="shared" ca="1" si="0"/>
        <v>41023</v>
      </c>
      <c r="C75" s="10">
        <f t="shared" ca="1" si="1"/>
        <v>1088.724455293134</v>
      </c>
      <c r="D75" s="131">
        <v>4089.03</v>
      </c>
      <c r="F75" s="10">
        <f t="shared" ca="1" si="2"/>
        <v>223.75030877619577</v>
      </c>
      <c r="G75" s="10">
        <f t="shared" ca="1" si="6"/>
        <v>4954.0041465169343</v>
      </c>
      <c r="H75" s="10">
        <f t="shared" ca="1" si="3"/>
        <v>254216.34943034916</v>
      </c>
      <c r="J75" s="4"/>
    </row>
    <row r="76" spans="1:10" x14ac:dyDescent="0.2">
      <c r="A76" s="9">
        <f t="shared" ca="1" si="4"/>
        <v>52</v>
      </c>
      <c r="B76" s="11">
        <f t="shared" ca="1" si="0"/>
        <v>41030</v>
      </c>
      <c r="C76" s="10">
        <f t="shared" ca="1" si="1"/>
        <v>1088.724455293134</v>
      </c>
      <c r="D76" s="131">
        <f ca="1">-C76</f>
        <v>-1088.724455293134</v>
      </c>
      <c r="F76" s="10">
        <f t="shared" ca="1" si="2"/>
        <v>219.47335370720882</v>
      </c>
      <c r="G76" s="10">
        <f t="shared" ca="1" si="6"/>
        <v>0</v>
      </c>
      <c r="H76" s="10">
        <f t="shared" ca="1" si="3"/>
        <v>254435.82278405636</v>
      </c>
      <c r="J76" s="4"/>
    </row>
    <row r="77" spans="1:10" x14ac:dyDescent="0.2">
      <c r="A77" s="9">
        <f t="shared" ca="1" si="4"/>
        <v>53</v>
      </c>
      <c r="B77" s="11">
        <f t="shared" ca="1" si="0"/>
        <v>41037</v>
      </c>
      <c r="C77" s="10">
        <f t="shared" ca="1" si="1"/>
        <v>1088.724455293134</v>
      </c>
      <c r="D77" s="131">
        <f t="shared" ref="D77:D113" ca="1" si="8">-C77</f>
        <v>-1088.724455293134</v>
      </c>
      <c r="F77" s="10">
        <f t="shared" ca="1" si="2"/>
        <v>219.66283228754176</v>
      </c>
      <c r="G77" s="10">
        <f t="shared" ca="1" si="6"/>
        <v>0</v>
      </c>
      <c r="H77" s="10">
        <f t="shared" ca="1" si="3"/>
        <v>254655.48561634391</v>
      </c>
      <c r="J77" s="4"/>
    </row>
    <row r="78" spans="1:10" x14ac:dyDescent="0.2">
      <c r="A78" s="9">
        <f t="shared" ca="1" si="4"/>
        <v>54</v>
      </c>
      <c r="B78" s="11">
        <f t="shared" ca="1" si="0"/>
        <v>41044</v>
      </c>
      <c r="C78" s="10">
        <f t="shared" ca="1" si="1"/>
        <v>1088.724455293134</v>
      </c>
      <c r="D78" s="131">
        <f t="shared" ca="1" si="8"/>
        <v>-1088.724455293134</v>
      </c>
      <c r="F78" s="10">
        <f t="shared" ca="1" si="2"/>
        <v>219.85247445097855</v>
      </c>
      <c r="G78" s="10">
        <f t="shared" ca="1" si="6"/>
        <v>0</v>
      </c>
      <c r="H78" s="10">
        <f t="shared" ca="1" si="3"/>
        <v>254875.33809079489</v>
      </c>
      <c r="J78" s="4"/>
    </row>
    <row r="79" spans="1:10" x14ac:dyDescent="0.2">
      <c r="A79" s="9">
        <f t="shared" ca="1" si="4"/>
        <v>55</v>
      </c>
      <c r="B79" s="11">
        <f t="shared" ca="1" si="0"/>
        <v>41051</v>
      </c>
      <c r="C79" s="10">
        <f t="shared" ca="1" si="1"/>
        <v>1088.724455293134</v>
      </c>
      <c r="D79" s="131">
        <f t="shared" ca="1" si="8"/>
        <v>-1088.724455293134</v>
      </c>
      <c r="F79" s="10">
        <f t="shared" ca="1" si="2"/>
        <v>220.04228033874583</v>
      </c>
      <c r="G79" s="10">
        <f t="shared" ca="1" si="6"/>
        <v>0</v>
      </c>
      <c r="H79" s="10">
        <f t="shared" ca="1" si="3"/>
        <v>255095.38037113362</v>
      </c>
      <c r="J79" s="4"/>
    </row>
    <row r="80" spans="1:10" x14ac:dyDescent="0.2">
      <c r="A80" s="9">
        <f t="shared" ca="1" si="4"/>
        <v>56</v>
      </c>
      <c r="B80" s="11">
        <f t="shared" ca="1" si="0"/>
        <v>41058</v>
      </c>
      <c r="C80" s="10">
        <f t="shared" ca="1" si="1"/>
        <v>1088.724455293134</v>
      </c>
      <c r="D80" s="131">
        <f t="shared" ca="1" si="8"/>
        <v>-1088.724455293134</v>
      </c>
      <c r="F80" s="10">
        <f t="shared" ca="1" si="2"/>
        <v>220.2322500921922</v>
      </c>
      <c r="G80" s="10">
        <f t="shared" ca="1" si="6"/>
        <v>0</v>
      </c>
      <c r="H80" s="10">
        <f t="shared" ca="1" si="3"/>
        <v>255315.61262122582</v>
      </c>
      <c r="J80" s="4"/>
    </row>
    <row r="81" spans="1:10" x14ac:dyDescent="0.2">
      <c r="A81" s="9">
        <f t="shared" ca="1" si="4"/>
        <v>57</v>
      </c>
      <c r="B81" s="11">
        <f t="shared" ca="1" si="0"/>
        <v>41065</v>
      </c>
      <c r="C81" s="10">
        <f t="shared" ca="1" si="1"/>
        <v>1088.724455293134</v>
      </c>
      <c r="D81" s="131">
        <f t="shared" ca="1" si="8"/>
        <v>-1088.724455293134</v>
      </c>
      <c r="F81" s="10">
        <f t="shared" ca="1" si="2"/>
        <v>220.42238385278836</v>
      </c>
      <c r="G81" s="10">
        <f t="shared" ca="1" si="6"/>
        <v>0</v>
      </c>
      <c r="H81" s="10">
        <f t="shared" ca="1" si="3"/>
        <v>255536.03500507862</v>
      </c>
      <c r="J81" s="4"/>
    </row>
    <row r="82" spans="1:10" x14ac:dyDescent="0.2">
      <c r="A82" s="9">
        <f t="shared" ca="1" si="4"/>
        <v>58</v>
      </c>
      <c r="B82" s="11">
        <f t="shared" ca="1" si="0"/>
        <v>41072</v>
      </c>
      <c r="C82" s="10">
        <f t="shared" ca="1" si="1"/>
        <v>1088.724455293134</v>
      </c>
      <c r="D82" s="131">
        <f t="shared" ca="1" si="8"/>
        <v>-1088.724455293134</v>
      </c>
      <c r="F82" s="10">
        <f t="shared" ca="1" si="2"/>
        <v>220.61268176212707</v>
      </c>
      <c r="G82" s="10">
        <f t="shared" ca="1" si="6"/>
        <v>0</v>
      </c>
      <c r="H82" s="10">
        <f t="shared" ca="1" si="3"/>
        <v>255756.64768684076</v>
      </c>
      <c r="J82" s="4"/>
    </row>
    <row r="83" spans="1:10" x14ac:dyDescent="0.2">
      <c r="A83" s="9">
        <f t="shared" ca="1" si="4"/>
        <v>59</v>
      </c>
      <c r="B83" s="11">
        <f t="shared" ca="1" si="0"/>
        <v>41079</v>
      </c>
      <c r="C83" s="10">
        <f t="shared" ca="1" si="1"/>
        <v>1088.724455293134</v>
      </c>
      <c r="D83" s="131">
        <f t="shared" ca="1" si="8"/>
        <v>-1088.724455293134</v>
      </c>
      <c r="F83" s="10">
        <f t="shared" ca="1" si="2"/>
        <v>220.80314396192333</v>
      </c>
      <c r="G83" s="10">
        <f t="shared" ca="1" si="6"/>
        <v>0</v>
      </c>
      <c r="H83" s="10">
        <f t="shared" ca="1" si="3"/>
        <v>255977.4508308027</v>
      </c>
      <c r="J83" s="4"/>
    </row>
    <row r="84" spans="1:10" x14ac:dyDescent="0.2">
      <c r="A84" s="9">
        <f t="shared" ca="1" si="4"/>
        <v>60</v>
      </c>
      <c r="B84" s="11">
        <f t="shared" ca="1" si="0"/>
        <v>41086</v>
      </c>
      <c r="C84" s="10">
        <f t="shared" ca="1" si="1"/>
        <v>1088.724455293134</v>
      </c>
      <c r="D84" s="131">
        <f t="shared" ca="1" si="8"/>
        <v>-1088.724455293134</v>
      </c>
      <c r="F84" s="10">
        <f t="shared" ca="1" si="2"/>
        <v>220.99377059401451</v>
      </c>
      <c r="G84" s="10">
        <f t="shared" ca="1" si="6"/>
        <v>0</v>
      </c>
      <c r="H84" s="10">
        <f t="shared" ca="1" si="3"/>
        <v>256198.44460139671</v>
      </c>
      <c r="J84" s="4"/>
    </row>
    <row r="85" spans="1:10" x14ac:dyDescent="0.2">
      <c r="A85" s="9">
        <f t="shared" ca="1" si="4"/>
        <v>61</v>
      </c>
      <c r="B85" s="11">
        <f t="shared" ca="1" si="0"/>
        <v>41093</v>
      </c>
      <c r="C85" s="10">
        <f t="shared" ca="1" si="1"/>
        <v>1088.724455293134</v>
      </c>
      <c r="D85" s="131">
        <f t="shared" ca="1" si="8"/>
        <v>-1088.724455293134</v>
      </c>
      <c r="F85" s="10">
        <f t="shared" ca="1" si="2"/>
        <v>221.1845618003604</v>
      </c>
      <c r="G85" s="10">
        <f t="shared" ca="1" si="6"/>
        <v>0</v>
      </c>
      <c r="H85" s="10">
        <f t="shared" ca="1" si="3"/>
        <v>256419.62916319707</v>
      </c>
      <c r="J85" s="4"/>
    </row>
    <row r="86" spans="1:10" x14ac:dyDescent="0.2">
      <c r="A86" s="9">
        <f t="shared" ca="1" si="4"/>
        <v>62</v>
      </c>
      <c r="B86" s="11">
        <f t="shared" ca="1" si="0"/>
        <v>41100</v>
      </c>
      <c r="C86" s="10">
        <f t="shared" ca="1" si="1"/>
        <v>1088.724455293134</v>
      </c>
      <c r="D86" s="131">
        <f t="shared" ca="1" si="8"/>
        <v>-1088.724455293134</v>
      </c>
      <c r="F86" s="10">
        <f t="shared" ca="1" si="2"/>
        <v>221.37551772304343</v>
      </c>
      <c r="G86" s="10">
        <f t="shared" ca="1" si="6"/>
        <v>0</v>
      </c>
      <c r="H86" s="10">
        <f t="shared" ca="1" si="3"/>
        <v>256641.0046809201</v>
      </c>
      <c r="J86" s="4"/>
    </row>
    <row r="87" spans="1:10" x14ac:dyDescent="0.2">
      <c r="A87" s="9">
        <f t="shared" ca="1" si="4"/>
        <v>63</v>
      </c>
      <c r="B87" s="11">
        <f t="shared" ca="1" si="0"/>
        <v>41107</v>
      </c>
      <c r="C87" s="10">
        <f t="shared" ca="1" si="1"/>
        <v>1088.724455293134</v>
      </c>
      <c r="D87" s="131">
        <f t="shared" ca="1" si="8"/>
        <v>-1088.724455293134</v>
      </c>
      <c r="F87" s="10">
        <f t="shared" ca="1" si="2"/>
        <v>221.56663850426864</v>
      </c>
      <c r="G87" s="10">
        <f t="shared" ca="1" si="6"/>
        <v>0</v>
      </c>
      <c r="H87" s="10">
        <f t="shared" ca="1" si="3"/>
        <v>256862.57131942437</v>
      </c>
      <c r="J87" s="4"/>
    </row>
    <row r="88" spans="1:10" x14ac:dyDescent="0.2">
      <c r="A88" s="9">
        <f t="shared" ca="1" si="4"/>
        <v>64</v>
      </c>
      <c r="B88" s="11">
        <f t="shared" ca="1" si="0"/>
        <v>41114</v>
      </c>
      <c r="C88" s="10">
        <f t="shared" ca="1" si="1"/>
        <v>1088.724455293134</v>
      </c>
      <c r="D88" s="131">
        <f t="shared" ca="1" si="8"/>
        <v>-1088.724455293134</v>
      </c>
      <c r="F88" s="10">
        <f t="shared" ca="1" si="2"/>
        <v>221.75792428636379</v>
      </c>
      <c r="G88" s="10">
        <f t="shared" ca="1" si="6"/>
        <v>0</v>
      </c>
      <c r="H88" s="10">
        <f t="shared" ca="1" si="3"/>
        <v>257084.32924371073</v>
      </c>
      <c r="J88" s="4"/>
    </row>
    <row r="89" spans="1:10" x14ac:dyDescent="0.2">
      <c r="A89" s="9">
        <f t="shared" ca="1" si="4"/>
        <v>65</v>
      </c>
      <c r="B89" s="11">
        <f t="shared" ref="B89:B152" ca="1" si="9">IF(A89="","",IF($M$16=26,(A89-1)*14+$D$13,IF($M$16=52,(A89-1)*7+$D$13,DATE(YEAR($D$13),MONTH($D$13)+(A89-1)*$N$16,IF($M$16=24,IF((MOD(A89-1,2))=1,DAY($D$13)+14,DAY($D$13)),DAY($D$13))))))</f>
        <v>41121</v>
      </c>
      <c r="C89" s="10">
        <f t="shared" ref="C89:C152" ca="1" si="10">IF(A89="","",IF(A89=$D$16,H88+F89,IF(IF($E$20,$D$20,$D$19)&gt;H88+F89,H88+F89,IF($E$20,$D$20,$D$19))))</f>
        <v>1088.724455293134</v>
      </c>
      <c r="D89" s="131">
        <f t="shared" ca="1" si="8"/>
        <v>-1088.724455293134</v>
      </c>
      <c r="F89" s="10">
        <f t="shared" ref="F89:F152" ca="1" si="11">IF(B89="","",IF(roundOpt,ROUND(((1+$H$9)^(B89-B88)-1)*H88,2),((1+$H$9)^(B89-B88)-1)*H88))</f>
        <v>221.94937521177965</v>
      </c>
      <c r="G89" s="10">
        <f t="shared" ca="1" si="6"/>
        <v>0</v>
      </c>
      <c r="H89" s="10">
        <f t="shared" ref="H89:H152" ca="1" si="12">IF(B89="","",H88+F89-C89-D89)</f>
        <v>257306.27861892252</v>
      </c>
      <c r="J89" s="4"/>
    </row>
    <row r="90" spans="1:10" x14ac:dyDescent="0.2">
      <c r="A90" s="9">
        <f t="shared" ref="A90:A153" ca="1" si="13">IF(OR(H89&lt;=0,H89=""),"",OFFSET(A90,-1,0,1,1)+1)</f>
        <v>66</v>
      </c>
      <c r="B90" s="11">
        <f t="shared" ca="1" si="9"/>
        <v>41128</v>
      </c>
      <c r="C90" s="10">
        <f t="shared" ca="1" si="10"/>
        <v>1088.724455293134</v>
      </c>
      <c r="D90" s="131">
        <f t="shared" ca="1" si="8"/>
        <v>-1088.724455293134</v>
      </c>
      <c r="F90" s="10">
        <f t="shared" ca="1" si="11"/>
        <v>222.14099142308982</v>
      </c>
      <c r="G90" s="10">
        <f t="shared" ref="G90:G153" ca="1" si="14">IF(B90="","",MAX(0,H89-H90))</f>
        <v>0</v>
      </c>
      <c r="H90" s="10">
        <f t="shared" ca="1" si="12"/>
        <v>257528.41961034559</v>
      </c>
      <c r="J90" s="4"/>
    </row>
    <row r="91" spans="1:10" x14ac:dyDescent="0.2">
      <c r="A91" s="9">
        <f t="shared" ca="1" si="13"/>
        <v>67</v>
      </c>
      <c r="B91" s="11">
        <f t="shared" ca="1" si="9"/>
        <v>41135</v>
      </c>
      <c r="C91" s="10">
        <f t="shared" ca="1" si="10"/>
        <v>1088.724455293134</v>
      </c>
      <c r="D91" s="131">
        <f t="shared" ca="1" si="8"/>
        <v>-1088.724455293134</v>
      </c>
      <c r="F91" s="10">
        <f t="shared" ca="1" si="11"/>
        <v>222.33277306299109</v>
      </c>
      <c r="G91" s="10">
        <f t="shared" ca="1" si="14"/>
        <v>0</v>
      </c>
      <c r="H91" s="10">
        <f t="shared" ca="1" si="12"/>
        <v>257750.75238340857</v>
      </c>
      <c r="J91" s="4"/>
    </row>
    <row r="92" spans="1:10" x14ac:dyDescent="0.2">
      <c r="A92" s="9">
        <f t="shared" ca="1" si="13"/>
        <v>68</v>
      </c>
      <c r="B92" s="11">
        <f t="shared" ca="1" si="9"/>
        <v>41142</v>
      </c>
      <c r="C92" s="10">
        <f t="shared" ca="1" si="10"/>
        <v>1088.724455293134</v>
      </c>
      <c r="D92" s="131">
        <f t="shared" ca="1" si="8"/>
        <v>-1088.724455293134</v>
      </c>
      <c r="F92" s="10">
        <f t="shared" ca="1" si="11"/>
        <v>222.52472027430343</v>
      </c>
      <c r="G92" s="10">
        <f t="shared" ca="1" si="14"/>
        <v>0</v>
      </c>
      <c r="H92" s="10">
        <f t="shared" ca="1" si="12"/>
        <v>257973.27710368286</v>
      </c>
      <c r="J92" s="4"/>
    </row>
    <row r="93" spans="1:10" x14ac:dyDescent="0.2">
      <c r="A93" s="9">
        <f t="shared" ca="1" si="13"/>
        <v>69</v>
      </c>
      <c r="B93" s="11">
        <f t="shared" ca="1" si="9"/>
        <v>41149</v>
      </c>
      <c r="C93" s="10">
        <f t="shared" ca="1" si="10"/>
        <v>1088.724455293134</v>
      </c>
      <c r="D93" s="131">
        <f t="shared" ca="1" si="8"/>
        <v>-1088.724455293134</v>
      </c>
      <c r="F93" s="10">
        <f t="shared" ca="1" si="11"/>
        <v>222.71683319997007</v>
      </c>
      <c r="G93" s="10">
        <f t="shared" ca="1" si="14"/>
        <v>0</v>
      </c>
      <c r="H93" s="10">
        <f t="shared" ca="1" si="12"/>
        <v>258195.99393688282</v>
      </c>
      <c r="J93" s="4"/>
    </row>
    <row r="94" spans="1:10" x14ac:dyDescent="0.2">
      <c r="A94" s="9">
        <f t="shared" ca="1" si="13"/>
        <v>70</v>
      </c>
      <c r="B94" s="11">
        <f t="shared" ca="1" si="9"/>
        <v>41156</v>
      </c>
      <c r="C94" s="10">
        <f t="shared" ca="1" si="10"/>
        <v>1088.724455293134</v>
      </c>
      <c r="D94" s="131">
        <f t="shared" ca="1" si="8"/>
        <v>-1088.724455293134</v>
      </c>
      <c r="F94" s="10">
        <f t="shared" ca="1" si="11"/>
        <v>222.90911198305767</v>
      </c>
      <c r="G94" s="10">
        <f t="shared" ca="1" si="14"/>
        <v>0</v>
      </c>
      <c r="H94" s="10">
        <f t="shared" ca="1" si="12"/>
        <v>258418.90304886588</v>
      </c>
      <c r="J94" s="4"/>
    </row>
    <row r="95" spans="1:10" x14ac:dyDescent="0.2">
      <c r="A95" s="9">
        <f t="shared" ca="1" si="13"/>
        <v>71</v>
      </c>
      <c r="B95" s="11">
        <f t="shared" ca="1" si="9"/>
        <v>41163</v>
      </c>
      <c r="C95" s="10">
        <f t="shared" ca="1" si="10"/>
        <v>1088.724455293134</v>
      </c>
      <c r="D95" s="131">
        <f t="shared" ca="1" si="8"/>
        <v>-1088.724455293134</v>
      </c>
      <c r="F95" s="10">
        <f t="shared" ca="1" si="11"/>
        <v>223.10155676675646</v>
      </c>
      <c r="G95" s="10">
        <f t="shared" ca="1" si="14"/>
        <v>0</v>
      </c>
      <c r="H95" s="10">
        <f t="shared" ca="1" si="12"/>
        <v>258642.00460563262</v>
      </c>
      <c r="J95" s="4"/>
    </row>
    <row r="96" spans="1:10" x14ac:dyDescent="0.2">
      <c r="A96" s="9">
        <f t="shared" ca="1" si="13"/>
        <v>72</v>
      </c>
      <c r="B96" s="11">
        <f t="shared" ca="1" si="9"/>
        <v>41170</v>
      </c>
      <c r="C96" s="10">
        <f t="shared" ca="1" si="10"/>
        <v>1088.724455293134</v>
      </c>
      <c r="D96" s="131">
        <f t="shared" ca="1" si="8"/>
        <v>-1088.724455293134</v>
      </c>
      <c r="F96" s="10">
        <f t="shared" ca="1" si="11"/>
        <v>223.29416769438018</v>
      </c>
      <c r="G96" s="10">
        <f t="shared" ca="1" si="14"/>
        <v>0</v>
      </c>
      <c r="H96" s="10">
        <f t="shared" ca="1" si="12"/>
        <v>258865.298773327</v>
      </c>
      <c r="J96" s="4"/>
    </row>
    <row r="97" spans="1:10" x14ac:dyDescent="0.2">
      <c r="A97" s="9">
        <f t="shared" ca="1" si="13"/>
        <v>73</v>
      </c>
      <c r="B97" s="11">
        <f t="shared" ca="1" si="9"/>
        <v>41177</v>
      </c>
      <c r="C97" s="10">
        <f t="shared" ca="1" si="10"/>
        <v>1088.724455293134</v>
      </c>
      <c r="D97" s="131">
        <f t="shared" ca="1" si="8"/>
        <v>-1088.724455293134</v>
      </c>
      <c r="F97" s="10">
        <f t="shared" ca="1" si="11"/>
        <v>223.4869449093664</v>
      </c>
      <c r="G97" s="10">
        <f t="shared" ca="1" si="14"/>
        <v>0</v>
      </c>
      <c r="H97" s="10">
        <f t="shared" ca="1" si="12"/>
        <v>259088.78571823635</v>
      </c>
      <c r="J97" s="4"/>
    </row>
    <row r="98" spans="1:10" x14ac:dyDescent="0.2">
      <c r="A98" s="9">
        <f t="shared" ca="1" si="13"/>
        <v>74</v>
      </c>
      <c r="B98" s="11">
        <f t="shared" ca="1" si="9"/>
        <v>41184</v>
      </c>
      <c r="C98" s="10">
        <f t="shared" ca="1" si="10"/>
        <v>1088.724455293134</v>
      </c>
      <c r="D98" s="131">
        <f t="shared" ca="1" si="8"/>
        <v>-1088.724455293134</v>
      </c>
      <c r="F98" s="10">
        <f t="shared" ca="1" si="11"/>
        <v>223.67988855527645</v>
      </c>
      <c r="G98" s="10">
        <f t="shared" ca="1" si="14"/>
        <v>0</v>
      </c>
      <c r="H98" s="10">
        <f t="shared" ca="1" si="12"/>
        <v>259312.46560679164</v>
      </c>
      <c r="J98" s="4"/>
    </row>
    <row r="99" spans="1:10" x14ac:dyDescent="0.2">
      <c r="A99" s="9">
        <f t="shared" ca="1" si="13"/>
        <v>75</v>
      </c>
      <c r="B99" s="11">
        <f t="shared" ca="1" si="9"/>
        <v>41191</v>
      </c>
      <c r="C99" s="10">
        <f t="shared" ca="1" si="10"/>
        <v>1088.724455293134</v>
      </c>
      <c r="D99" s="131">
        <f t="shared" ca="1" si="8"/>
        <v>-1088.724455293134</v>
      </c>
      <c r="F99" s="10">
        <f t="shared" ca="1" si="11"/>
        <v>223.87299877579565</v>
      </c>
      <c r="G99" s="10">
        <f t="shared" ca="1" si="14"/>
        <v>0</v>
      </c>
      <c r="H99" s="10">
        <f t="shared" ca="1" si="12"/>
        <v>259536.33860556743</v>
      </c>
      <c r="J99" s="4"/>
    </row>
    <row r="100" spans="1:10" x14ac:dyDescent="0.2">
      <c r="A100" s="9">
        <f t="shared" ca="1" si="13"/>
        <v>76</v>
      </c>
      <c r="B100" s="11">
        <f t="shared" ca="1" si="9"/>
        <v>41198</v>
      </c>
      <c r="C100" s="10">
        <f t="shared" ca="1" si="10"/>
        <v>1088.724455293134</v>
      </c>
      <c r="D100" s="131">
        <f t="shared" ca="1" si="8"/>
        <v>-1088.724455293134</v>
      </c>
      <c r="F100" s="10">
        <f t="shared" ca="1" si="11"/>
        <v>224.06627571473337</v>
      </c>
      <c r="G100" s="10">
        <f t="shared" ca="1" si="14"/>
        <v>0</v>
      </c>
      <c r="H100" s="10">
        <f t="shared" ca="1" si="12"/>
        <v>259760.40488128216</v>
      </c>
      <c r="J100" s="4"/>
    </row>
    <row r="101" spans="1:10" x14ac:dyDescent="0.2">
      <c r="A101" s="9">
        <f t="shared" ca="1" si="13"/>
        <v>77</v>
      </c>
      <c r="B101" s="11">
        <f t="shared" ca="1" si="9"/>
        <v>41205</v>
      </c>
      <c r="C101" s="10">
        <f t="shared" ca="1" si="10"/>
        <v>1088.724455293134</v>
      </c>
      <c r="D101" s="131">
        <f t="shared" ca="1" si="8"/>
        <v>-1088.724455293134</v>
      </c>
      <c r="F101" s="10">
        <f t="shared" ca="1" si="11"/>
        <v>224.25971951602304</v>
      </c>
      <c r="G101" s="10">
        <f t="shared" ca="1" si="14"/>
        <v>0</v>
      </c>
      <c r="H101" s="10">
        <f t="shared" ca="1" si="12"/>
        <v>259984.66460079819</v>
      </c>
      <c r="J101" s="4"/>
    </row>
    <row r="102" spans="1:10" x14ac:dyDescent="0.2">
      <c r="A102" s="9">
        <f t="shared" ca="1" si="13"/>
        <v>78</v>
      </c>
      <c r="B102" s="11">
        <f t="shared" ca="1" si="9"/>
        <v>41212</v>
      </c>
      <c r="C102" s="10">
        <f t="shared" ca="1" si="10"/>
        <v>1088.724455293134</v>
      </c>
      <c r="D102" s="131">
        <f t="shared" ca="1" si="8"/>
        <v>-1088.724455293134</v>
      </c>
      <c r="F102" s="10">
        <f t="shared" ca="1" si="11"/>
        <v>224.45333032372253</v>
      </c>
      <c r="G102" s="10">
        <f t="shared" ca="1" si="14"/>
        <v>0</v>
      </c>
      <c r="H102" s="10">
        <f t="shared" ca="1" si="12"/>
        <v>260209.1179311219</v>
      </c>
      <c r="J102" s="4"/>
    </row>
    <row r="103" spans="1:10" x14ac:dyDescent="0.2">
      <c r="A103" s="9">
        <f t="shared" ca="1" si="13"/>
        <v>79</v>
      </c>
      <c r="B103" s="11">
        <f t="shared" ca="1" si="9"/>
        <v>41219</v>
      </c>
      <c r="C103" s="10">
        <f t="shared" ca="1" si="10"/>
        <v>1088.724455293134</v>
      </c>
      <c r="D103" s="131">
        <f t="shared" ca="1" si="8"/>
        <v>-1088.724455293134</v>
      </c>
      <c r="F103" s="10">
        <f t="shared" ca="1" si="11"/>
        <v>224.64710828201387</v>
      </c>
      <c r="G103" s="10">
        <f t="shared" ca="1" si="14"/>
        <v>0</v>
      </c>
      <c r="H103" s="10">
        <f t="shared" ca="1" si="12"/>
        <v>260433.76503940392</v>
      </c>
      <c r="J103" s="4"/>
    </row>
    <row r="104" spans="1:10" x14ac:dyDescent="0.2">
      <c r="A104" s="9">
        <f t="shared" ca="1" si="13"/>
        <v>80</v>
      </c>
      <c r="B104" s="11">
        <f t="shared" ca="1" si="9"/>
        <v>41226</v>
      </c>
      <c r="C104" s="10">
        <f t="shared" ca="1" si="10"/>
        <v>1088.724455293134</v>
      </c>
      <c r="D104" s="131">
        <f t="shared" ca="1" si="8"/>
        <v>-1088.724455293134</v>
      </c>
      <c r="F104" s="10">
        <f t="shared" ca="1" si="11"/>
        <v>224.84105353520377</v>
      </c>
      <c r="G104" s="10">
        <f t="shared" ca="1" si="14"/>
        <v>0</v>
      </c>
      <c r="H104" s="10">
        <f t="shared" ca="1" si="12"/>
        <v>260658.60609293912</v>
      </c>
      <c r="J104" s="4"/>
    </row>
    <row r="105" spans="1:10" x14ac:dyDescent="0.2">
      <c r="A105" s="9">
        <f t="shared" ca="1" si="13"/>
        <v>81</v>
      </c>
      <c r="B105" s="11">
        <f t="shared" ca="1" si="9"/>
        <v>41233</v>
      </c>
      <c r="C105" s="10">
        <f t="shared" ca="1" si="10"/>
        <v>1088.724455293134</v>
      </c>
      <c r="D105" s="131">
        <f t="shared" ca="1" si="8"/>
        <v>-1088.724455293134</v>
      </c>
      <c r="F105" s="10">
        <f t="shared" ca="1" si="11"/>
        <v>225.03516622772341</v>
      </c>
      <c r="G105" s="10">
        <f t="shared" ca="1" si="14"/>
        <v>0</v>
      </c>
      <c r="H105" s="10">
        <f t="shared" ca="1" si="12"/>
        <v>260883.64125916685</v>
      </c>
      <c r="J105" s="4"/>
    </row>
    <row r="106" spans="1:10" x14ac:dyDescent="0.2">
      <c r="A106" s="9">
        <f t="shared" ca="1" si="13"/>
        <v>82</v>
      </c>
      <c r="B106" s="11">
        <f t="shared" ca="1" si="9"/>
        <v>41240</v>
      </c>
      <c r="C106" s="10">
        <f t="shared" ca="1" si="10"/>
        <v>1088.724455293134</v>
      </c>
      <c r="D106" s="131">
        <f t="shared" ca="1" si="8"/>
        <v>-1088.724455293134</v>
      </c>
      <c r="F106" s="10">
        <f t="shared" ca="1" si="11"/>
        <v>225.22944650412865</v>
      </c>
      <c r="G106" s="10">
        <f t="shared" ca="1" si="14"/>
        <v>0</v>
      </c>
      <c r="H106" s="10">
        <f t="shared" ca="1" si="12"/>
        <v>261108.87070567097</v>
      </c>
      <c r="J106" s="4"/>
    </row>
    <row r="107" spans="1:10" x14ac:dyDescent="0.2">
      <c r="A107" s="9">
        <f t="shared" ca="1" si="13"/>
        <v>83</v>
      </c>
      <c r="B107" s="11">
        <f t="shared" ca="1" si="9"/>
        <v>41247</v>
      </c>
      <c r="C107" s="10">
        <f t="shared" ca="1" si="10"/>
        <v>1088.724455293134</v>
      </c>
      <c r="D107" s="131">
        <f t="shared" ca="1" si="8"/>
        <v>-1088.724455293134</v>
      </c>
      <c r="F107" s="10">
        <f t="shared" ca="1" si="11"/>
        <v>225.42389450910017</v>
      </c>
      <c r="G107" s="10">
        <f t="shared" ca="1" si="14"/>
        <v>0</v>
      </c>
      <c r="H107" s="10">
        <f t="shared" ca="1" si="12"/>
        <v>261334.29460018006</v>
      </c>
      <c r="J107" s="4"/>
    </row>
    <row r="108" spans="1:10" x14ac:dyDescent="0.2">
      <c r="A108" s="9">
        <f t="shared" ca="1" si="13"/>
        <v>84</v>
      </c>
      <c r="B108" s="11">
        <f t="shared" ca="1" si="9"/>
        <v>41254</v>
      </c>
      <c r="C108" s="10">
        <f t="shared" ca="1" si="10"/>
        <v>1088.724455293134</v>
      </c>
      <c r="D108" s="131">
        <f t="shared" ca="1" si="8"/>
        <v>-1088.724455293134</v>
      </c>
      <c r="F108" s="10">
        <f t="shared" ca="1" si="11"/>
        <v>225.61851038744362</v>
      </c>
      <c r="G108" s="10">
        <f t="shared" ca="1" si="14"/>
        <v>0</v>
      </c>
      <c r="H108" s="10">
        <f t="shared" ca="1" si="12"/>
        <v>261559.91311056749</v>
      </c>
      <c r="J108" s="4"/>
    </row>
    <row r="109" spans="1:10" x14ac:dyDescent="0.2">
      <c r="A109" s="9">
        <f t="shared" ca="1" si="13"/>
        <v>85</v>
      </c>
      <c r="B109" s="11">
        <f t="shared" ca="1" si="9"/>
        <v>41261</v>
      </c>
      <c r="C109" s="10">
        <f t="shared" ca="1" si="10"/>
        <v>1088.724455293134</v>
      </c>
      <c r="D109" s="131">
        <f t="shared" ca="1" si="8"/>
        <v>-1088.724455293134</v>
      </c>
      <c r="F109" s="10">
        <f t="shared" ca="1" si="11"/>
        <v>225.81329428408958</v>
      </c>
      <c r="G109" s="10">
        <f t="shared" ca="1" si="14"/>
        <v>0</v>
      </c>
      <c r="H109" s="10">
        <f t="shared" ca="1" si="12"/>
        <v>261785.72640485159</v>
      </c>
      <c r="J109" s="4"/>
    </row>
    <row r="110" spans="1:10" x14ac:dyDescent="0.2">
      <c r="A110" s="9">
        <f t="shared" ca="1" si="13"/>
        <v>86</v>
      </c>
      <c r="B110" s="11">
        <f t="shared" ca="1" si="9"/>
        <v>41268</v>
      </c>
      <c r="C110" s="10">
        <f t="shared" ca="1" si="10"/>
        <v>1088.724455293134</v>
      </c>
      <c r="D110" s="131">
        <f t="shared" ca="1" si="8"/>
        <v>-1088.724455293134</v>
      </c>
      <c r="F110" s="10">
        <f t="shared" ca="1" si="11"/>
        <v>226.00824634409381</v>
      </c>
      <c r="G110" s="10">
        <f t="shared" ca="1" si="14"/>
        <v>0</v>
      </c>
      <c r="H110" s="10">
        <f t="shared" ca="1" si="12"/>
        <v>262011.7346511957</v>
      </c>
      <c r="J110" s="4"/>
    </row>
    <row r="111" spans="1:10" x14ac:dyDescent="0.2">
      <c r="A111" s="9">
        <f t="shared" ca="1" si="13"/>
        <v>87</v>
      </c>
      <c r="B111" s="11">
        <f t="shared" ca="1" si="9"/>
        <v>41275</v>
      </c>
      <c r="C111" s="10">
        <f t="shared" ca="1" si="10"/>
        <v>1088.724455293134</v>
      </c>
      <c r="D111" s="131">
        <f t="shared" ca="1" si="8"/>
        <v>-1088.724455293134</v>
      </c>
      <c r="F111" s="10">
        <f t="shared" ca="1" si="11"/>
        <v>226.20336671263729</v>
      </c>
      <c r="G111" s="10">
        <f t="shared" ca="1" si="14"/>
        <v>0</v>
      </c>
      <c r="H111" s="10">
        <f t="shared" ca="1" si="12"/>
        <v>262237.93801790831</v>
      </c>
      <c r="J111" s="4"/>
    </row>
    <row r="112" spans="1:10" x14ac:dyDescent="0.2">
      <c r="A112" s="9">
        <f t="shared" ca="1" si="13"/>
        <v>88</v>
      </c>
      <c r="B112" s="11">
        <f t="shared" ca="1" si="9"/>
        <v>41282</v>
      </c>
      <c r="C112" s="10">
        <f t="shared" ca="1" si="10"/>
        <v>1088.724455293134</v>
      </c>
      <c r="D112" s="131">
        <f t="shared" ca="1" si="8"/>
        <v>-1088.724455293134</v>
      </c>
      <c r="F112" s="10">
        <f t="shared" ca="1" si="11"/>
        <v>226.39865553502625</v>
      </c>
      <c r="G112" s="10">
        <f t="shared" ca="1" si="14"/>
        <v>0</v>
      </c>
      <c r="H112" s="10">
        <f t="shared" ca="1" si="12"/>
        <v>262464.33667344332</v>
      </c>
      <c r="J112" s="4"/>
    </row>
    <row r="113" spans="1:10" x14ac:dyDescent="0.2">
      <c r="A113" s="9">
        <f t="shared" ca="1" si="13"/>
        <v>89</v>
      </c>
      <c r="B113" s="11">
        <f t="shared" ca="1" si="9"/>
        <v>41289</v>
      </c>
      <c r="C113" s="10">
        <f t="shared" ca="1" si="10"/>
        <v>1088.724455293134</v>
      </c>
      <c r="D113" s="131">
        <f t="shared" ca="1" si="8"/>
        <v>-1088.724455293134</v>
      </c>
      <c r="F113" s="10">
        <f t="shared" ca="1" si="11"/>
        <v>226.59411295669256</v>
      </c>
      <c r="G113" s="10">
        <f t="shared" ca="1" si="14"/>
        <v>0</v>
      </c>
      <c r="H113" s="10">
        <f t="shared" ca="1" si="12"/>
        <v>262690.93078639999</v>
      </c>
      <c r="J113" s="4"/>
    </row>
    <row r="114" spans="1:10" x14ac:dyDescent="0.2">
      <c r="A114" s="9">
        <f t="shared" ca="1" si="13"/>
        <v>90</v>
      </c>
      <c r="B114" s="11">
        <f t="shared" ca="1" si="9"/>
        <v>41296</v>
      </c>
      <c r="C114" s="10">
        <f t="shared" ca="1" si="10"/>
        <v>1088.724455293134</v>
      </c>
      <c r="D114" s="131">
        <v>891.28</v>
      </c>
      <c r="F114" s="10">
        <f t="shared" ca="1" si="11"/>
        <v>226.78973912319344</v>
      </c>
      <c r="G114" s="10">
        <f t="shared" ca="1" si="14"/>
        <v>1753.2147161699249</v>
      </c>
      <c r="H114" s="10">
        <f t="shared" ca="1" si="12"/>
        <v>260937.71607023006</v>
      </c>
      <c r="J114" s="4"/>
    </row>
    <row r="115" spans="1:10" x14ac:dyDescent="0.2">
      <c r="A115" s="9">
        <f t="shared" ca="1" si="13"/>
        <v>91</v>
      </c>
      <c r="B115" s="11">
        <f t="shared" ca="1" si="9"/>
        <v>41303</v>
      </c>
      <c r="C115" s="10">
        <f t="shared" ca="1" si="10"/>
        <v>1088.724455293134</v>
      </c>
      <c r="D115" s="131">
        <f ca="1">-C115</f>
        <v>-1088.724455293134</v>
      </c>
      <c r="F115" s="10">
        <f t="shared" ca="1" si="11"/>
        <v>225.27613107088337</v>
      </c>
      <c r="G115" s="10">
        <f t="shared" ca="1" si="14"/>
        <v>0</v>
      </c>
      <c r="H115" s="10">
        <f t="shared" ca="1" si="12"/>
        <v>261162.99220130095</v>
      </c>
      <c r="J115" s="4"/>
    </row>
    <row r="116" spans="1:10" x14ac:dyDescent="0.2">
      <c r="A116" s="9">
        <f t="shared" ca="1" si="13"/>
        <v>92</v>
      </c>
      <c r="B116" s="11">
        <f t="shared" ca="1" si="9"/>
        <v>41310</v>
      </c>
      <c r="C116" s="10">
        <f t="shared" ca="1" si="10"/>
        <v>1088.724455293134</v>
      </c>
      <c r="D116" s="131">
        <f t="shared" ref="D116:D125" ca="1" si="15">-C116</f>
        <v>-1088.724455293134</v>
      </c>
      <c r="F116" s="10">
        <f t="shared" ca="1" si="11"/>
        <v>225.47061938018018</v>
      </c>
      <c r="G116" s="10">
        <f t="shared" ca="1" si="14"/>
        <v>0</v>
      </c>
      <c r="H116" s="10">
        <f t="shared" ca="1" si="12"/>
        <v>261388.46282068113</v>
      </c>
      <c r="J116" s="4"/>
    </row>
    <row r="117" spans="1:10" x14ac:dyDescent="0.2">
      <c r="A117" s="9">
        <f t="shared" ca="1" si="13"/>
        <v>93</v>
      </c>
      <c r="B117" s="11">
        <f t="shared" ca="1" si="9"/>
        <v>41317</v>
      </c>
      <c r="C117" s="10">
        <f t="shared" ca="1" si="10"/>
        <v>1088.724455293134</v>
      </c>
      <c r="D117" s="131">
        <f t="shared" ca="1" si="15"/>
        <v>-1088.724455293134</v>
      </c>
      <c r="F117" s="10">
        <f t="shared" ca="1" si="11"/>
        <v>225.66527559764492</v>
      </c>
      <c r="G117" s="10">
        <f t="shared" ca="1" si="14"/>
        <v>0</v>
      </c>
      <c r="H117" s="10">
        <f t="shared" ca="1" si="12"/>
        <v>261614.12809627879</v>
      </c>
      <c r="J117" s="4"/>
    </row>
    <row r="118" spans="1:10" x14ac:dyDescent="0.2">
      <c r="A118" s="9">
        <f t="shared" ca="1" si="13"/>
        <v>94</v>
      </c>
      <c r="B118" s="11">
        <f t="shared" ca="1" si="9"/>
        <v>41324</v>
      </c>
      <c r="C118" s="10">
        <f t="shared" ca="1" si="10"/>
        <v>1088.724455293134</v>
      </c>
      <c r="D118" s="131">
        <f t="shared" ca="1" si="15"/>
        <v>-1088.724455293134</v>
      </c>
      <c r="F118" s="10">
        <f t="shared" ca="1" si="11"/>
        <v>225.86009986823831</v>
      </c>
      <c r="G118" s="10">
        <f t="shared" ca="1" si="14"/>
        <v>0</v>
      </c>
      <c r="H118" s="10">
        <f t="shared" ca="1" si="12"/>
        <v>261839.98819614702</v>
      </c>
      <c r="J118" s="4"/>
    </row>
    <row r="119" spans="1:10" x14ac:dyDescent="0.2">
      <c r="A119" s="9">
        <f t="shared" ca="1" si="13"/>
        <v>95</v>
      </c>
      <c r="B119" s="11">
        <f t="shared" ca="1" si="9"/>
        <v>41331</v>
      </c>
      <c r="C119" s="10">
        <f t="shared" ca="1" si="10"/>
        <v>1088.724455293134</v>
      </c>
      <c r="D119" s="131">
        <f t="shared" ca="1" si="15"/>
        <v>-1088.724455293134</v>
      </c>
      <c r="F119" s="10">
        <f t="shared" ca="1" si="11"/>
        <v>226.05509233704609</v>
      </c>
      <c r="G119" s="10">
        <f t="shared" ca="1" si="14"/>
        <v>0</v>
      </c>
      <c r="H119" s="10">
        <f t="shared" ca="1" si="12"/>
        <v>262066.04328848407</v>
      </c>
      <c r="J119" s="4"/>
    </row>
    <row r="120" spans="1:10" x14ac:dyDescent="0.2">
      <c r="A120" s="9">
        <f t="shared" ca="1" si="13"/>
        <v>96</v>
      </c>
      <c r="B120" s="11">
        <f t="shared" ca="1" si="9"/>
        <v>41338</v>
      </c>
      <c r="C120" s="10">
        <f t="shared" ca="1" si="10"/>
        <v>1088.724455293134</v>
      </c>
      <c r="D120" s="131">
        <f t="shared" ca="1" si="15"/>
        <v>-1088.724455293134</v>
      </c>
      <c r="F120" s="10">
        <f t="shared" ca="1" si="11"/>
        <v>226.25025314927936</v>
      </c>
      <c r="G120" s="10">
        <f t="shared" ca="1" si="14"/>
        <v>0</v>
      </c>
      <c r="H120" s="10">
        <f t="shared" ca="1" si="12"/>
        <v>262292.29354163335</v>
      </c>
      <c r="J120" s="4"/>
    </row>
    <row r="121" spans="1:10" x14ac:dyDescent="0.2">
      <c r="A121" s="9">
        <f t="shared" ca="1" si="13"/>
        <v>97</v>
      </c>
      <c r="B121" s="11">
        <f t="shared" ca="1" si="9"/>
        <v>41345</v>
      </c>
      <c r="C121" s="10">
        <f t="shared" ca="1" si="10"/>
        <v>1088.724455293134</v>
      </c>
      <c r="D121" s="131">
        <f t="shared" ca="1" si="15"/>
        <v>-1088.724455293134</v>
      </c>
      <c r="F121" s="10">
        <f t="shared" ca="1" si="11"/>
        <v>226.44558245027454</v>
      </c>
      <c r="G121" s="10">
        <f t="shared" ca="1" si="14"/>
        <v>0</v>
      </c>
      <c r="H121" s="10">
        <f t="shared" ca="1" si="12"/>
        <v>262518.7391240836</v>
      </c>
      <c r="J121" s="4"/>
    </row>
    <row r="122" spans="1:10" x14ac:dyDescent="0.2">
      <c r="A122" s="9">
        <f t="shared" ca="1" si="13"/>
        <v>98</v>
      </c>
      <c r="B122" s="11">
        <f t="shared" ca="1" si="9"/>
        <v>41352</v>
      </c>
      <c r="C122" s="10">
        <f t="shared" ca="1" si="10"/>
        <v>1088.724455293134</v>
      </c>
      <c r="D122" s="131">
        <f t="shared" ca="1" si="15"/>
        <v>-1088.724455293134</v>
      </c>
      <c r="F122" s="10">
        <f t="shared" ca="1" si="11"/>
        <v>226.64108038549352</v>
      </c>
      <c r="G122" s="10">
        <f t="shared" ca="1" si="14"/>
        <v>0</v>
      </c>
      <c r="H122" s="10">
        <f t="shared" ca="1" si="12"/>
        <v>262745.38020446908</v>
      </c>
      <c r="J122" s="4"/>
    </row>
    <row r="123" spans="1:10" x14ac:dyDescent="0.2">
      <c r="A123" s="9">
        <f t="shared" ca="1" si="13"/>
        <v>99</v>
      </c>
      <c r="B123" s="11">
        <f t="shared" ca="1" si="9"/>
        <v>41359</v>
      </c>
      <c r="C123" s="10">
        <f t="shared" ca="1" si="10"/>
        <v>1088.724455293134</v>
      </c>
      <c r="D123" s="131">
        <f t="shared" ca="1" si="15"/>
        <v>-1088.724455293134</v>
      </c>
      <c r="F123" s="10">
        <f t="shared" ca="1" si="11"/>
        <v>226.83674710052381</v>
      </c>
      <c r="G123" s="10">
        <f t="shared" ca="1" si="14"/>
        <v>0</v>
      </c>
      <c r="H123" s="10">
        <f t="shared" ca="1" si="12"/>
        <v>262972.2169515696</v>
      </c>
      <c r="J123" s="4"/>
    </row>
    <row r="124" spans="1:10" x14ac:dyDescent="0.2">
      <c r="A124" s="9">
        <f t="shared" ca="1" si="13"/>
        <v>100</v>
      </c>
      <c r="B124" s="11">
        <f t="shared" ca="1" si="9"/>
        <v>41366</v>
      </c>
      <c r="C124" s="10">
        <f t="shared" ca="1" si="10"/>
        <v>1088.724455293134</v>
      </c>
      <c r="D124" s="131">
        <f t="shared" ca="1" si="15"/>
        <v>-1088.724455293134</v>
      </c>
      <c r="F124" s="10">
        <f t="shared" ca="1" si="11"/>
        <v>227.03258274107856</v>
      </c>
      <c r="G124" s="10">
        <f t="shared" ca="1" si="14"/>
        <v>0</v>
      </c>
      <c r="H124" s="10">
        <f t="shared" ca="1" si="12"/>
        <v>263199.24953431066</v>
      </c>
      <c r="J124" s="4"/>
    </row>
    <row r="125" spans="1:10" x14ac:dyDescent="0.2">
      <c r="A125" s="9">
        <f t="shared" ca="1" si="13"/>
        <v>101</v>
      </c>
      <c r="B125" s="11">
        <f t="shared" ca="1" si="9"/>
        <v>41373</v>
      </c>
      <c r="C125" s="10">
        <f t="shared" ca="1" si="10"/>
        <v>1088.724455293134</v>
      </c>
      <c r="D125" s="131">
        <f t="shared" ca="1" si="15"/>
        <v>-1088.724455293134</v>
      </c>
      <c r="F125" s="10">
        <f t="shared" ca="1" si="11"/>
        <v>227.22858745299675</v>
      </c>
      <c r="G125" s="10">
        <f t="shared" ca="1" si="14"/>
        <v>0</v>
      </c>
      <c r="H125" s="10">
        <f t="shared" ca="1" si="12"/>
        <v>263426.47812176368</v>
      </c>
      <c r="J125" s="4"/>
    </row>
    <row r="126" spans="1:10" x14ac:dyDescent="0.2">
      <c r="A126" s="9">
        <f t="shared" ca="1" si="13"/>
        <v>102</v>
      </c>
      <c r="B126" s="11">
        <f t="shared" ca="1" si="9"/>
        <v>41380</v>
      </c>
      <c r="C126" s="10">
        <f t="shared" ca="1" si="10"/>
        <v>1088.724455293134</v>
      </c>
      <c r="D126" s="131">
        <v>891.28</v>
      </c>
      <c r="F126" s="10">
        <f t="shared" ca="1" si="11"/>
        <v>227.4247613822433</v>
      </c>
      <c r="G126" s="10">
        <f t="shared" ca="1" si="14"/>
        <v>1752.5796939109277</v>
      </c>
      <c r="H126" s="10">
        <f t="shared" ca="1" si="12"/>
        <v>261673.89842785275</v>
      </c>
      <c r="J126" s="4"/>
    </row>
    <row r="127" spans="1:10" x14ac:dyDescent="0.2">
      <c r="A127" s="9">
        <f t="shared" ca="1" si="13"/>
        <v>103</v>
      </c>
      <c r="B127" s="11">
        <f t="shared" ca="1" si="9"/>
        <v>41387</v>
      </c>
      <c r="C127" s="10">
        <f t="shared" ca="1" si="10"/>
        <v>1088.724455293134</v>
      </c>
      <c r="D127" s="131">
        <f ca="1">-C127</f>
        <v>-1088.724455293134</v>
      </c>
      <c r="F127" s="10">
        <f t="shared" ca="1" si="11"/>
        <v>225.91170156558044</v>
      </c>
      <c r="G127" s="10">
        <f t="shared" ca="1" si="14"/>
        <v>0</v>
      </c>
      <c r="H127" s="10">
        <f t="shared" ca="1" si="12"/>
        <v>261899.81012941833</v>
      </c>
      <c r="J127" s="4"/>
    </row>
    <row r="128" spans="1:10" x14ac:dyDescent="0.2">
      <c r="A128" s="9">
        <f t="shared" ca="1" si="13"/>
        <v>104</v>
      </c>
      <c r="B128" s="11">
        <f t="shared" ca="1" si="9"/>
        <v>41394</v>
      </c>
      <c r="C128" s="10">
        <f t="shared" ca="1" si="10"/>
        <v>1088.724455293134</v>
      </c>
      <c r="D128" s="131">
        <f t="shared" ref="D128:D134" ca="1" si="16">-C128</f>
        <v>-1088.724455293134</v>
      </c>
      <c r="F128" s="10">
        <f t="shared" ca="1" si="11"/>
        <v>226.10673858383439</v>
      </c>
      <c r="G128" s="10">
        <f t="shared" ca="1" si="14"/>
        <v>0</v>
      </c>
      <c r="H128" s="10">
        <f t="shared" ca="1" si="12"/>
        <v>262125.91686800215</v>
      </c>
      <c r="J128" s="4"/>
    </row>
    <row r="129" spans="1:10" x14ac:dyDescent="0.2">
      <c r="A129" s="9">
        <f t="shared" ca="1" si="13"/>
        <v>105</v>
      </c>
      <c r="B129" s="11">
        <f t="shared" ca="1" si="9"/>
        <v>41401</v>
      </c>
      <c r="C129" s="10">
        <f t="shared" ca="1" si="10"/>
        <v>1088.724455293134</v>
      </c>
      <c r="D129" s="131">
        <f t="shared" ca="1" si="16"/>
        <v>-1088.724455293134</v>
      </c>
      <c r="F129" s="10">
        <f t="shared" ca="1" si="11"/>
        <v>226.30194398397484</v>
      </c>
      <c r="G129" s="10">
        <f t="shared" ca="1" si="14"/>
        <v>0</v>
      </c>
      <c r="H129" s="10">
        <f t="shared" ca="1" si="12"/>
        <v>262352.21881198615</v>
      </c>
      <c r="J129" s="4"/>
    </row>
    <row r="130" spans="1:10" x14ac:dyDescent="0.2">
      <c r="A130" s="9">
        <f t="shared" ca="1" si="13"/>
        <v>106</v>
      </c>
      <c r="B130" s="11">
        <f t="shared" ca="1" si="9"/>
        <v>41408</v>
      </c>
      <c r="C130" s="10">
        <f t="shared" ca="1" si="10"/>
        <v>1088.724455293134</v>
      </c>
      <c r="D130" s="131">
        <f t="shared" ca="1" si="16"/>
        <v>-1088.724455293134</v>
      </c>
      <c r="F130" s="10">
        <f t="shared" ca="1" si="11"/>
        <v>226.49731791137143</v>
      </c>
      <c r="G130" s="10">
        <f t="shared" ca="1" si="14"/>
        <v>0</v>
      </c>
      <c r="H130" s="10">
        <f t="shared" ca="1" si="12"/>
        <v>262578.71612989751</v>
      </c>
      <c r="J130" s="4"/>
    </row>
    <row r="131" spans="1:10" x14ac:dyDescent="0.2">
      <c r="A131" s="9">
        <f t="shared" ca="1" si="13"/>
        <v>107</v>
      </c>
      <c r="B131" s="11">
        <f t="shared" ca="1" si="9"/>
        <v>41415</v>
      </c>
      <c r="C131" s="10">
        <f t="shared" ca="1" si="10"/>
        <v>1088.724455293134</v>
      </c>
      <c r="D131" s="131">
        <f t="shared" ca="1" si="16"/>
        <v>-1088.724455293134</v>
      </c>
      <c r="F131" s="10">
        <f t="shared" ca="1" si="11"/>
        <v>226.69286051151923</v>
      </c>
      <c r="G131" s="10">
        <f t="shared" ca="1" si="14"/>
        <v>0</v>
      </c>
      <c r="H131" s="10">
        <f t="shared" ca="1" si="12"/>
        <v>262805.40899040905</v>
      </c>
      <c r="J131" s="4"/>
    </row>
    <row r="132" spans="1:10" x14ac:dyDescent="0.2">
      <c r="A132" s="9">
        <f t="shared" ca="1" si="13"/>
        <v>108</v>
      </c>
      <c r="B132" s="11">
        <f t="shared" ca="1" si="9"/>
        <v>41422</v>
      </c>
      <c r="C132" s="10">
        <f t="shared" ca="1" si="10"/>
        <v>1088.724455293134</v>
      </c>
      <c r="D132" s="131">
        <f t="shared" ca="1" si="16"/>
        <v>-1088.724455293134</v>
      </c>
      <c r="F132" s="10">
        <f t="shared" ca="1" si="11"/>
        <v>226.88857193003906</v>
      </c>
      <c r="G132" s="10">
        <f t="shared" ca="1" si="14"/>
        <v>0</v>
      </c>
      <c r="H132" s="10">
        <f t="shared" ca="1" si="12"/>
        <v>263032.29756233911</v>
      </c>
      <c r="J132" s="4"/>
    </row>
    <row r="133" spans="1:10" x14ac:dyDescent="0.2">
      <c r="A133" s="9">
        <f t="shared" ca="1" si="13"/>
        <v>109</v>
      </c>
      <c r="B133" s="11">
        <f t="shared" ca="1" si="9"/>
        <v>41429</v>
      </c>
      <c r="C133" s="10">
        <f t="shared" ca="1" si="10"/>
        <v>1088.724455293134</v>
      </c>
      <c r="D133" s="131">
        <f t="shared" ca="1" si="16"/>
        <v>-1088.724455293134</v>
      </c>
      <c r="F133" s="10">
        <f t="shared" ca="1" si="11"/>
        <v>227.08445231267737</v>
      </c>
      <c r="G133" s="10">
        <f t="shared" ca="1" si="14"/>
        <v>0</v>
      </c>
      <c r="H133" s="10">
        <f t="shared" ca="1" si="12"/>
        <v>263259.38201465178</v>
      </c>
      <c r="J133" s="4"/>
    </row>
    <row r="134" spans="1:10" x14ac:dyDescent="0.2">
      <c r="A134" s="9">
        <f t="shared" ca="1" si="13"/>
        <v>110</v>
      </c>
      <c r="B134" s="11">
        <f t="shared" ca="1" si="9"/>
        <v>41436</v>
      </c>
      <c r="C134" s="10">
        <f t="shared" ca="1" si="10"/>
        <v>1088.724455293134</v>
      </c>
      <c r="D134" s="131">
        <f t="shared" ca="1" si="16"/>
        <v>-1088.724455293134</v>
      </c>
      <c r="F134" s="10">
        <f t="shared" ca="1" si="11"/>
        <v>227.28050180530639</v>
      </c>
      <c r="G134" s="10">
        <f t="shared" ca="1" si="14"/>
        <v>0</v>
      </c>
      <c r="H134" s="10">
        <f t="shared" ca="1" si="12"/>
        <v>263486.66251645709</v>
      </c>
      <c r="J134" s="4"/>
    </row>
    <row r="135" spans="1:10" x14ac:dyDescent="0.2">
      <c r="A135" s="9">
        <f t="shared" ca="1" si="13"/>
        <v>111</v>
      </c>
      <c r="B135" s="11">
        <f t="shared" ca="1" si="9"/>
        <v>41443</v>
      </c>
      <c r="C135" s="10">
        <f t="shared" ca="1" si="10"/>
        <v>1088.724455293134</v>
      </c>
      <c r="D135" s="131">
        <v>-98.72</v>
      </c>
      <c r="F135" s="10">
        <f t="shared" ca="1" si="11"/>
        <v>227.47672055392442</v>
      </c>
      <c r="G135" s="10">
        <f t="shared" ca="1" si="14"/>
        <v>762.52773473924026</v>
      </c>
      <c r="H135" s="10">
        <f t="shared" ca="1" si="12"/>
        <v>262724.13478171785</v>
      </c>
      <c r="J135" s="4"/>
    </row>
    <row r="136" spans="1:10" x14ac:dyDescent="0.2">
      <c r="A136" s="9">
        <f t="shared" ca="1" si="13"/>
        <v>112</v>
      </c>
      <c r="B136" s="11">
        <f t="shared" ca="1" si="9"/>
        <v>41450</v>
      </c>
      <c r="C136" s="10">
        <f t="shared" ca="1" si="10"/>
        <v>1088.724455293134</v>
      </c>
      <c r="D136" s="131">
        <f ca="1">-C136</f>
        <v>-1088.724455293134</v>
      </c>
      <c r="F136" s="10">
        <f t="shared" ca="1" si="11"/>
        <v>226.8184052267907</v>
      </c>
      <c r="G136" s="10">
        <f t="shared" ca="1" si="14"/>
        <v>0</v>
      </c>
      <c r="H136" s="10">
        <f t="shared" ca="1" si="12"/>
        <v>262950.95318694465</v>
      </c>
      <c r="J136" s="4"/>
    </row>
    <row r="137" spans="1:10" x14ac:dyDescent="0.2">
      <c r="A137" s="9">
        <f t="shared" ca="1" si="13"/>
        <v>113</v>
      </c>
      <c r="B137" s="11">
        <f t="shared" ca="1" si="9"/>
        <v>41457</v>
      </c>
      <c r="C137" s="10">
        <f t="shared" ca="1" si="10"/>
        <v>1088.724455293134</v>
      </c>
      <c r="D137" s="131">
        <f t="shared" ref="D137:D148" ca="1" si="17">-C137</f>
        <v>-1088.724455293134</v>
      </c>
      <c r="F137" s="10">
        <f t="shared" ca="1" si="11"/>
        <v>227.01422503220132</v>
      </c>
      <c r="G137" s="10">
        <f t="shared" ca="1" si="14"/>
        <v>0</v>
      </c>
      <c r="H137" s="10">
        <f t="shared" ca="1" si="12"/>
        <v>263177.96741197683</v>
      </c>
      <c r="J137" s="4"/>
    </row>
    <row r="138" spans="1:10" x14ac:dyDescent="0.2">
      <c r="A138" s="9">
        <f t="shared" ca="1" si="13"/>
        <v>114</v>
      </c>
      <c r="B138" s="11">
        <f t="shared" ca="1" si="9"/>
        <v>41464</v>
      </c>
      <c r="C138" s="10">
        <f t="shared" ca="1" si="10"/>
        <v>1088.724455293134</v>
      </c>
      <c r="D138" s="131">
        <f t="shared" ca="1" si="17"/>
        <v>-1088.724455293134</v>
      </c>
      <c r="F138" s="10">
        <f t="shared" ca="1" si="11"/>
        <v>227.21021389530435</v>
      </c>
      <c r="G138" s="10">
        <f t="shared" ca="1" si="14"/>
        <v>0</v>
      </c>
      <c r="H138" s="10">
        <f t="shared" ca="1" si="12"/>
        <v>263405.17762587214</v>
      </c>
      <c r="J138" s="4"/>
    </row>
    <row r="139" spans="1:10" x14ac:dyDescent="0.2">
      <c r="A139" s="9">
        <f t="shared" ca="1" si="13"/>
        <v>115</v>
      </c>
      <c r="B139" s="11">
        <f t="shared" ca="1" si="9"/>
        <v>41471</v>
      </c>
      <c r="C139" s="10">
        <f t="shared" ca="1" si="10"/>
        <v>1088.724455293134</v>
      </c>
      <c r="D139" s="131">
        <f t="shared" ca="1" si="17"/>
        <v>-1088.724455293134</v>
      </c>
      <c r="F139" s="10">
        <f t="shared" ca="1" si="11"/>
        <v>227.4063719620529</v>
      </c>
      <c r="G139" s="10">
        <f t="shared" ca="1" si="14"/>
        <v>0</v>
      </c>
      <c r="H139" s="10">
        <f t="shared" ca="1" si="12"/>
        <v>263632.58399783418</v>
      </c>
      <c r="J139" s="4"/>
    </row>
    <row r="140" spans="1:10" x14ac:dyDescent="0.2">
      <c r="A140" s="9">
        <f t="shared" ca="1" si="13"/>
        <v>116</v>
      </c>
      <c r="B140" s="11">
        <f t="shared" ca="1" si="9"/>
        <v>41478</v>
      </c>
      <c r="C140" s="10">
        <f t="shared" ca="1" si="10"/>
        <v>1088.724455293134</v>
      </c>
      <c r="D140" s="131">
        <f t="shared" ca="1" si="17"/>
        <v>-1088.724455293134</v>
      </c>
      <c r="F140" s="10">
        <f t="shared" ca="1" si="11"/>
        <v>227.60269937852607</v>
      </c>
      <c r="G140" s="10">
        <f t="shared" ca="1" si="14"/>
        <v>0</v>
      </c>
      <c r="H140" s="10">
        <f t="shared" ca="1" si="12"/>
        <v>263860.18669721269</v>
      </c>
      <c r="J140" s="4"/>
    </row>
    <row r="141" spans="1:10" x14ac:dyDescent="0.2">
      <c r="A141" s="9">
        <f t="shared" ca="1" si="13"/>
        <v>117</v>
      </c>
      <c r="B141" s="11">
        <f t="shared" ca="1" si="9"/>
        <v>41485</v>
      </c>
      <c r="C141" s="10">
        <f t="shared" ca="1" si="10"/>
        <v>1088.724455293134</v>
      </c>
      <c r="D141" s="131">
        <f t="shared" ca="1" si="17"/>
        <v>-1088.724455293134</v>
      </c>
      <c r="F141" s="10">
        <f t="shared" ca="1" si="11"/>
        <v>227.79919629092902</v>
      </c>
      <c r="G141" s="10">
        <f t="shared" ca="1" si="14"/>
        <v>0</v>
      </c>
      <c r="H141" s="10">
        <f t="shared" ca="1" si="12"/>
        <v>264087.98589350359</v>
      </c>
      <c r="J141" s="4"/>
    </row>
    <row r="142" spans="1:10" x14ac:dyDescent="0.2">
      <c r="A142" s="9">
        <f t="shared" ca="1" si="13"/>
        <v>118</v>
      </c>
      <c r="B142" s="11">
        <f t="shared" ca="1" si="9"/>
        <v>41492</v>
      </c>
      <c r="C142" s="10">
        <f t="shared" ca="1" si="10"/>
        <v>1088.724455293134</v>
      </c>
      <c r="D142" s="131">
        <f t="shared" ca="1" si="17"/>
        <v>-1088.724455293134</v>
      </c>
      <c r="F142" s="10">
        <f t="shared" ca="1" si="11"/>
        <v>227.99586284559319</v>
      </c>
      <c r="G142" s="10">
        <f t="shared" ca="1" si="14"/>
        <v>0</v>
      </c>
      <c r="H142" s="10">
        <f t="shared" ca="1" si="12"/>
        <v>264315.98175634915</v>
      </c>
      <c r="J142" s="4"/>
    </row>
    <row r="143" spans="1:10" x14ac:dyDescent="0.2">
      <c r="A143" s="9">
        <f t="shared" ca="1" si="13"/>
        <v>119</v>
      </c>
      <c r="B143" s="11">
        <f t="shared" ca="1" si="9"/>
        <v>41499</v>
      </c>
      <c r="C143" s="10">
        <f t="shared" ca="1" si="10"/>
        <v>1088.724455293134</v>
      </c>
      <c r="D143" s="131">
        <f t="shared" ca="1" si="17"/>
        <v>-1088.724455293134</v>
      </c>
      <c r="F143" s="10">
        <f t="shared" ca="1" si="11"/>
        <v>228.19269918897635</v>
      </c>
      <c r="G143" s="10">
        <f t="shared" ca="1" si="14"/>
        <v>0</v>
      </c>
      <c r="H143" s="10">
        <f t="shared" ca="1" si="12"/>
        <v>264544.1744555381</v>
      </c>
      <c r="J143" s="4"/>
    </row>
    <row r="144" spans="1:10" x14ac:dyDescent="0.2">
      <c r="A144" s="9">
        <f t="shared" ca="1" si="13"/>
        <v>120</v>
      </c>
      <c r="B144" s="11">
        <f t="shared" ca="1" si="9"/>
        <v>41506</v>
      </c>
      <c r="C144" s="10">
        <f t="shared" ca="1" si="10"/>
        <v>1088.724455293134</v>
      </c>
      <c r="D144" s="131">
        <f t="shared" ca="1" si="17"/>
        <v>-1088.724455293134</v>
      </c>
      <c r="F144" s="10">
        <f t="shared" ca="1" si="11"/>
        <v>228.38970546766271</v>
      </c>
      <c r="G144" s="10">
        <f t="shared" ca="1" si="14"/>
        <v>0</v>
      </c>
      <c r="H144" s="10">
        <f t="shared" ca="1" si="12"/>
        <v>264772.56416100578</v>
      </c>
      <c r="J144" s="4"/>
    </row>
    <row r="145" spans="1:10" x14ac:dyDescent="0.2">
      <c r="A145" s="9">
        <f t="shared" ca="1" si="13"/>
        <v>121</v>
      </c>
      <c r="B145" s="11">
        <f t="shared" ca="1" si="9"/>
        <v>41513</v>
      </c>
      <c r="C145" s="10">
        <f t="shared" ca="1" si="10"/>
        <v>1088.724455293134</v>
      </c>
      <c r="D145" s="131">
        <f t="shared" ca="1" si="17"/>
        <v>-1088.724455293134</v>
      </c>
      <c r="F145" s="10">
        <f t="shared" ca="1" si="11"/>
        <v>228.586881828363</v>
      </c>
      <c r="G145" s="10">
        <f t="shared" ca="1" si="14"/>
        <v>0</v>
      </c>
      <c r="H145" s="10">
        <f t="shared" ca="1" si="12"/>
        <v>265001.15104283416</v>
      </c>
      <c r="J145" s="4"/>
    </row>
    <row r="146" spans="1:10" x14ac:dyDescent="0.2">
      <c r="A146" s="9">
        <f t="shared" ca="1" si="13"/>
        <v>122</v>
      </c>
      <c r="B146" s="11">
        <f t="shared" ca="1" si="9"/>
        <v>41520</v>
      </c>
      <c r="C146" s="10">
        <f t="shared" ca="1" si="10"/>
        <v>1088.724455293134</v>
      </c>
      <c r="D146" s="131">
        <f t="shared" ca="1" si="17"/>
        <v>-1088.724455293134</v>
      </c>
      <c r="F146" s="10">
        <f t="shared" ca="1" si="11"/>
        <v>228.78422841791465</v>
      </c>
      <c r="G146" s="10">
        <f t="shared" ca="1" si="14"/>
        <v>0</v>
      </c>
      <c r="H146" s="10">
        <f t="shared" ca="1" si="12"/>
        <v>265229.93527125206</v>
      </c>
      <c r="J146" s="4"/>
    </row>
    <row r="147" spans="1:10" x14ac:dyDescent="0.2">
      <c r="A147" s="9">
        <f t="shared" ca="1" si="13"/>
        <v>123</v>
      </c>
      <c r="B147" s="11">
        <f t="shared" ca="1" si="9"/>
        <v>41527</v>
      </c>
      <c r="C147" s="10">
        <f t="shared" ca="1" si="10"/>
        <v>1088.724455293134</v>
      </c>
      <c r="D147" s="131">
        <f t="shared" ca="1" si="17"/>
        <v>-1088.724455293134</v>
      </c>
      <c r="F147" s="10">
        <f t="shared" ca="1" si="11"/>
        <v>228.98174538328178</v>
      </c>
      <c r="G147" s="10">
        <f t="shared" ca="1" si="14"/>
        <v>0</v>
      </c>
      <c r="H147" s="10">
        <f t="shared" ca="1" si="12"/>
        <v>265458.91701663536</v>
      </c>
      <c r="J147" s="4"/>
    </row>
    <row r="148" spans="1:10" x14ac:dyDescent="0.2">
      <c r="A148" s="9">
        <f t="shared" ca="1" si="13"/>
        <v>124</v>
      </c>
      <c r="B148" s="11">
        <f t="shared" ca="1" si="9"/>
        <v>41534</v>
      </c>
      <c r="C148" s="10">
        <f t="shared" ca="1" si="10"/>
        <v>1088.724455293134</v>
      </c>
      <c r="D148" s="131">
        <f t="shared" ca="1" si="17"/>
        <v>-1088.724455293134</v>
      </c>
      <c r="F148" s="10">
        <f t="shared" ca="1" si="11"/>
        <v>229.17943287155549</v>
      </c>
      <c r="G148" s="10">
        <f t="shared" ca="1" si="14"/>
        <v>0</v>
      </c>
      <c r="H148" s="10">
        <f t="shared" ca="1" si="12"/>
        <v>265688.09644950693</v>
      </c>
      <c r="J148" s="4"/>
    </row>
    <row r="149" spans="1:10" x14ac:dyDescent="0.2">
      <c r="A149" s="9">
        <f t="shared" ca="1" si="13"/>
        <v>125</v>
      </c>
      <c r="B149" s="11">
        <f t="shared" ca="1" si="9"/>
        <v>41541</v>
      </c>
      <c r="C149" s="10">
        <f t="shared" ca="1" si="10"/>
        <v>1088.724455293134</v>
      </c>
      <c r="D149" s="131">
        <v>3861.28</v>
      </c>
      <c r="F149" s="10">
        <f t="shared" ca="1" si="11"/>
        <v>229.37729102995385</v>
      </c>
      <c r="G149" s="10">
        <f t="shared" ca="1" si="14"/>
        <v>4720.6271642631909</v>
      </c>
      <c r="H149" s="10">
        <f t="shared" ca="1" si="12"/>
        <v>260967.46928524374</v>
      </c>
      <c r="J149" s="4"/>
    </row>
    <row r="150" spans="1:10" x14ac:dyDescent="0.2">
      <c r="A150" s="9">
        <f t="shared" ca="1" si="13"/>
        <v>126</v>
      </c>
      <c r="B150" s="11">
        <f t="shared" ca="1" si="9"/>
        <v>41548</v>
      </c>
      <c r="C150" s="10">
        <f t="shared" ca="1" si="10"/>
        <v>1088.724455293134</v>
      </c>
      <c r="D150" s="131">
        <f ca="1">-C150</f>
        <v>-1088.724455293134</v>
      </c>
      <c r="F150" s="10">
        <f t="shared" ca="1" si="11"/>
        <v>225.30181800210261</v>
      </c>
      <c r="G150" s="10">
        <f t="shared" ca="1" si="14"/>
        <v>0</v>
      </c>
      <c r="H150" s="10">
        <f t="shared" ca="1" si="12"/>
        <v>261192.77110324585</v>
      </c>
      <c r="J150" s="4"/>
    </row>
    <row r="151" spans="1:10" x14ac:dyDescent="0.2">
      <c r="A151" s="9">
        <f t="shared" ca="1" si="13"/>
        <v>127</v>
      </c>
      <c r="B151" s="11">
        <f t="shared" ca="1" si="9"/>
        <v>41555</v>
      </c>
      <c r="C151" s="10">
        <f t="shared" ca="1" si="10"/>
        <v>1088.724455293134</v>
      </c>
      <c r="D151" s="131">
        <f t="shared" ref="D151:D154" ca="1" si="18">-C151</f>
        <v>-1088.724455293134</v>
      </c>
      <c r="F151" s="10">
        <f t="shared" ca="1" si="11"/>
        <v>225.49632848777381</v>
      </c>
      <c r="G151" s="10">
        <f t="shared" ca="1" si="14"/>
        <v>0</v>
      </c>
      <c r="H151" s="10">
        <f t="shared" ca="1" si="12"/>
        <v>261418.26743173361</v>
      </c>
      <c r="J151" s="4"/>
    </row>
    <row r="152" spans="1:10" x14ac:dyDescent="0.2">
      <c r="A152" s="9">
        <f t="shared" ca="1" si="13"/>
        <v>128</v>
      </c>
      <c r="B152" s="11">
        <f t="shared" ca="1" si="9"/>
        <v>41562</v>
      </c>
      <c r="C152" s="10">
        <f t="shared" ca="1" si="10"/>
        <v>1088.724455293134</v>
      </c>
      <c r="D152" s="131">
        <f t="shared" ca="1" si="18"/>
        <v>-1088.724455293134</v>
      </c>
      <c r="F152" s="10">
        <f t="shared" ca="1" si="11"/>
        <v>225.69100690075854</v>
      </c>
      <c r="G152" s="10">
        <f t="shared" ca="1" si="14"/>
        <v>0</v>
      </c>
      <c r="H152" s="10">
        <f t="shared" ca="1" si="12"/>
        <v>261643.95843863438</v>
      </c>
      <c r="J152" s="4"/>
    </row>
    <row r="153" spans="1:10" x14ac:dyDescent="0.2">
      <c r="A153" s="9">
        <f t="shared" ca="1" si="13"/>
        <v>129</v>
      </c>
      <c r="B153" s="11">
        <f t="shared" ref="B153:B216" ca="1" si="19">IF(A153="","",IF($M$16=26,(A153-1)*14+$D$13,IF($M$16=52,(A153-1)*7+$D$13,DATE(YEAR($D$13),MONTH($D$13)+(A153-1)*$N$16,IF($M$16=24,IF((MOD(A153-1,2))=1,DAY($D$13)+14,DAY($D$13)),DAY($D$13))))))</f>
        <v>41569</v>
      </c>
      <c r="C153" s="10">
        <f t="shared" ref="C153:C216" ca="1" si="20">IF(A153="","",IF(A153=$D$16,H152+F153,IF(IF($E$20,$D$20,$D$19)&gt;H152+F153,H152+F153,IF($E$20,$D$20,$D$19))))</f>
        <v>1088.724455293134</v>
      </c>
      <c r="D153" s="131">
        <f t="shared" ca="1" si="18"/>
        <v>-1088.724455293134</v>
      </c>
      <c r="F153" s="10">
        <f t="shared" ref="F153:F216" ca="1" si="21">IF(B153="","",IF(roundOpt,ROUND(((1+$H$9)^(B153-B152)-1)*H152,2),((1+$H$9)^(B153-B152)-1)*H152))</f>
        <v>225.88585338603403</v>
      </c>
      <c r="G153" s="10">
        <f t="shared" ca="1" si="14"/>
        <v>0</v>
      </c>
      <c r="H153" s="10">
        <f t="shared" ref="H153:H216" ca="1" si="22">IF(B153="","",H152+F153-C153-D153)</f>
        <v>261869.84429202043</v>
      </c>
      <c r="J153" s="4"/>
    </row>
    <row r="154" spans="1:10" x14ac:dyDescent="0.2">
      <c r="A154" s="9">
        <f t="shared" ref="A154:A217" ca="1" si="23">IF(OR(H153&lt;=0,H153=""),"",OFFSET(A154,-1,0,1,1)+1)</f>
        <v>130</v>
      </c>
      <c r="B154" s="11">
        <f t="shared" ca="1" si="19"/>
        <v>41576</v>
      </c>
      <c r="C154" s="10">
        <f t="shared" ca="1" si="20"/>
        <v>1088.724455293134</v>
      </c>
      <c r="D154" s="131">
        <f t="shared" ca="1" si="18"/>
        <v>-1088.724455293134</v>
      </c>
      <c r="F154" s="10">
        <f t="shared" ca="1" si="21"/>
        <v>226.0808680887026</v>
      </c>
      <c r="G154" s="10">
        <f t="shared" ref="G154:G217" ca="1" si="24">IF(B154="","",MAX(0,H153-H154))</f>
        <v>0</v>
      </c>
      <c r="H154" s="10">
        <f t="shared" ca="1" si="22"/>
        <v>262095.92516010912</v>
      </c>
      <c r="J154" s="4"/>
    </row>
    <row r="155" spans="1:10" x14ac:dyDescent="0.2">
      <c r="A155" s="9">
        <f t="shared" ca="1" si="23"/>
        <v>131</v>
      </c>
      <c r="B155" s="11">
        <f t="shared" ca="1" si="19"/>
        <v>41583</v>
      </c>
      <c r="C155" s="10">
        <f t="shared" ca="1" si="20"/>
        <v>1088.724455293134</v>
      </c>
      <c r="D155" s="131">
        <v>891.28</v>
      </c>
      <c r="F155" s="10">
        <f t="shared" ca="1" si="21"/>
        <v>226.27605115399186</v>
      </c>
      <c r="G155" s="10">
        <f t="shared" ca="1" si="24"/>
        <v>1753.7284041391104</v>
      </c>
      <c r="H155" s="10">
        <f t="shared" ca="1" si="22"/>
        <v>260342.19675597001</v>
      </c>
      <c r="J155" s="4"/>
    </row>
    <row r="156" spans="1:10" x14ac:dyDescent="0.2">
      <c r="A156" s="9">
        <f t="shared" ca="1" si="23"/>
        <v>132</v>
      </c>
      <c r="B156" s="11">
        <f t="shared" ca="1" si="19"/>
        <v>41590</v>
      </c>
      <c r="C156" s="10">
        <f t="shared" ca="1" si="20"/>
        <v>1088.724455293134</v>
      </c>
      <c r="D156" s="131">
        <f ca="1">-C156</f>
        <v>-1088.724455293134</v>
      </c>
      <c r="F156" s="10">
        <f t="shared" ca="1" si="21"/>
        <v>224.76199961792631</v>
      </c>
      <c r="G156" s="10">
        <f t="shared" ca="1" si="24"/>
        <v>0</v>
      </c>
      <c r="H156" s="10">
        <f t="shared" ca="1" si="22"/>
        <v>260566.95875558793</v>
      </c>
      <c r="J156" s="4"/>
    </row>
    <row r="157" spans="1:10" x14ac:dyDescent="0.2">
      <c r="A157" s="9">
        <f t="shared" ca="1" si="23"/>
        <v>133</v>
      </c>
      <c r="B157" s="11">
        <f t="shared" ca="1" si="19"/>
        <v>41597</v>
      </c>
      <c r="C157" s="10">
        <f t="shared" ca="1" si="20"/>
        <v>1088.724455293134</v>
      </c>
      <c r="D157" s="131">
        <f t="shared" ref="D157:D160" ca="1" si="25">-C157</f>
        <v>-1088.724455293134</v>
      </c>
      <c r="F157" s="10">
        <f t="shared" ca="1" si="21"/>
        <v>224.9560440605934</v>
      </c>
      <c r="G157" s="10">
        <f t="shared" ca="1" si="24"/>
        <v>0</v>
      </c>
      <c r="H157" s="10">
        <f t="shared" ca="1" si="22"/>
        <v>260791.91479964851</v>
      </c>
      <c r="J157" s="4"/>
    </row>
    <row r="158" spans="1:10" x14ac:dyDescent="0.2">
      <c r="A158" s="9">
        <f t="shared" ca="1" si="23"/>
        <v>134</v>
      </c>
      <c r="B158" s="11">
        <f t="shared" ca="1" si="19"/>
        <v>41604</v>
      </c>
      <c r="C158" s="10">
        <f t="shared" ca="1" si="20"/>
        <v>1088.724455293134</v>
      </c>
      <c r="D158" s="131">
        <f t="shared" ca="1" si="25"/>
        <v>-1088.724455293134</v>
      </c>
      <c r="F158" s="10">
        <f t="shared" ca="1" si="21"/>
        <v>225.15025602822379</v>
      </c>
      <c r="G158" s="10">
        <f t="shared" ca="1" si="24"/>
        <v>0</v>
      </c>
      <c r="H158" s="10">
        <f t="shared" ca="1" si="22"/>
        <v>261017.06505567674</v>
      </c>
      <c r="J158" s="4"/>
    </row>
    <row r="159" spans="1:10" x14ac:dyDescent="0.2">
      <c r="A159" s="9">
        <f t="shared" ca="1" si="23"/>
        <v>135</v>
      </c>
      <c r="B159" s="11">
        <f t="shared" ca="1" si="19"/>
        <v>41611</v>
      </c>
      <c r="C159" s="10">
        <f t="shared" ca="1" si="20"/>
        <v>1088.724455293134</v>
      </c>
      <c r="D159" s="131">
        <f t="shared" ca="1" si="25"/>
        <v>-1088.724455293134</v>
      </c>
      <c r="F159" s="10">
        <f t="shared" ca="1" si="21"/>
        <v>225.3446356654473</v>
      </c>
      <c r="G159" s="10">
        <f t="shared" ca="1" si="24"/>
        <v>0</v>
      </c>
      <c r="H159" s="10">
        <f t="shared" ca="1" si="22"/>
        <v>261242.40969134218</v>
      </c>
      <c r="J159" s="4"/>
    </row>
    <row r="160" spans="1:10" x14ac:dyDescent="0.2">
      <c r="A160" s="9">
        <f t="shared" ca="1" si="23"/>
        <v>136</v>
      </c>
      <c r="B160" s="11">
        <f t="shared" ca="1" si="19"/>
        <v>41618</v>
      </c>
      <c r="C160" s="10">
        <f t="shared" ca="1" si="20"/>
        <v>1088.724455293134</v>
      </c>
      <c r="D160" s="131">
        <f t="shared" ca="1" si="25"/>
        <v>-1088.724455293134</v>
      </c>
      <c r="F160" s="10">
        <f t="shared" ca="1" si="21"/>
        <v>225.53918311701855</v>
      </c>
      <c r="G160" s="10">
        <f t="shared" ca="1" si="24"/>
        <v>0</v>
      </c>
      <c r="H160" s="10">
        <f t="shared" ca="1" si="22"/>
        <v>261467.94887445919</v>
      </c>
      <c r="J160" s="4"/>
    </row>
    <row r="161" spans="1:10" x14ac:dyDescent="0.2">
      <c r="A161" s="9">
        <f t="shared" ca="1" si="23"/>
        <v>137</v>
      </c>
      <c r="B161" s="11">
        <f t="shared" ca="1" si="19"/>
        <v>41625</v>
      </c>
      <c r="C161" s="10">
        <f t="shared" ca="1" si="20"/>
        <v>1088.724455293134</v>
      </c>
      <c r="D161" s="131">
        <v>-98.72</v>
      </c>
      <c r="F161" s="10">
        <f t="shared" ca="1" si="21"/>
        <v>225.73389852781725</v>
      </c>
      <c r="G161" s="10">
        <f t="shared" ca="1" si="24"/>
        <v>764.27055676531745</v>
      </c>
      <c r="H161" s="10">
        <f t="shared" ca="1" si="22"/>
        <v>260703.67831769388</v>
      </c>
      <c r="J161" s="4"/>
    </row>
    <row r="162" spans="1:10" x14ac:dyDescent="0.2">
      <c r="A162" s="9">
        <f t="shared" ca="1" si="23"/>
        <v>138</v>
      </c>
      <c r="B162" s="11">
        <f t="shared" ca="1" si="19"/>
        <v>41632</v>
      </c>
      <c r="C162" s="10">
        <f t="shared" ca="1" si="20"/>
        <v>1088.724455293134</v>
      </c>
      <c r="D162" s="131">
        <f ca="1">-C162</f>
        <v>-1088.724455293134</v>
      </c>
      <c r="F162" s="10">
        <f t="shared" ca="1" si="21"/>
        <v>225.07407856498313</v>
      </c>
      <c r="G162" s="10">
        <f t="shared" ca="1" si="24"/>
        <v>0</v>
      </c>
      <c r="H162" s="10">
        <f t="shared" ca="1" si="22"/>
        <v>260928.75239625885</v>
      </c>
      <c r="J162" s="4"/>
    </row>
    <row r="163" spans="1:10" x14ac:dyDescent="0.2">
      <c r="A163" s="9">
        <f t="shared" ca="1" si="23"/>
        <v>139</v>
      </c>
      <c r="B163" s="11">
        <f t="shared" ca="1" si="19"/>
        <v>41639</v>
      </c>
      <c r="C163" s="10">
        <f t="shared" ca="1" si="20"/>
        <v>1088.724455293134</v>
      </c>
      <c r="D163" s="131">
        <f t="shared" ref="D163:D202" ca="1" si="26">-C163</f>
        <v>-1088.724455293134</v>
      </c>
      <c r="F163" s="10">
        <f t="shared" ca="1" si="21"/>
        <v>225.26839243569171</v>
      </c>
      <c r="G163" s="10">
        <f t="shared" ca="1" si="24"/>
        <v>0</v>
      </c>
      <c r="H163" s="10">
        <f t="shared" ca="1" si="22"/>
        <v>261154.02078869453</v>
      </c>
      <c r="J163" s="4"/>
    </row>
    <row r="164" spans="1:10" x14ac:dyDescent="0.2">
      <c r="A164" s="9">
        <f t="shared" ca="1" si="23"/>
        <v>140</v>
      </c>
      <c r="B164" s="11">
        <f t="shared" ca="1" si="19"/>
        <v>41646</v>
      </c>
      <c r="C164" s="10">
        <f t="shared" ca="1" si="20"/>
        <v>1088.724455293134</v>
      </c>
      <c r="D164" s="131">
        <f t="shared" ca="1" si="26"/>
        <v>-1088.724455293134</v>
      </c>
      <c r="F164" s="10">
        <f t="shared" ca="1" si="21"/>
        <v>225.46287406396965</v>
      </c>
      <c r="G164" s="10">
        <f t="shared" ca="1" si="24"/>
        <v>0</v>
      </c>
      <c r="H164" s="10">
        <f t="shared" ca="1" si="22"/>
        <v>261379.48366275849</v>
      </c>
      <c r="J164" s="4"/>
    </row>
    <row r="165" spans="1:10" x14ac:dyDescent="0.2">
      <c r="A165" s="9">
        <f t="shared" ca="1" si="23"/>
        <v>141</v>
      </c>
      <c r="B165" s="11">
        <f t="shared" ca="1" si="19"/>
        <v>41653</v>
      </c>
      <c r="C165" s="10">
        <f t="shared" ca="1" si="20"/>
        <v>1088.724455293134</v>
      </c>
      <c r="D165" s="131">
        <f t="shared" ca="1" si="26"/>
        <v>-1088.724455293134</v>
      </c>
      <c r="F165" s="10">
        <f t="shared" ca="1" si="21"/>
        <v>225.65752359464761</v>
      </c>
      <c r="G165" s="10">
        <f t="shared" ca="1" si="24"/>
        <v>0</v>
      </c>
      <c r="H165" s="10">
        <f t="shared" ca="1" si="22"/>
        <v>261605.14118635314</v>
      </c>
      <c r="J165" s="4"/>
    </row>
    <row r="166" spans="1:10" x14ac:dyDescent="0.2">
      <c r="A166" s="9">
        <f t="shared" ca="1" si="23"/>
        <v>142</v>
      </c>
      <c r="B166" s="11">
        <f t="shared" ca="1" si="19"/>
        <v>41660</v>
      </c>
      <c r="C166" s="10">
        <f t="shared" ca="1" si="20"/>
        <v>1088.724455293134</v>
      </c>
      <c r="D166" s="131">
        <f t="shared" ca="1" si="26"/>
        <v>-1088.724455293134</v>
      </c>
      <c r="F166" s="10">
        <f t="shared" ca="1" si="21"/>
        <v>225.85234117268129</v>
      </c>
      <c r="G166" s="10">
        <f t="shared" ca="1" si="24"/>
        <v>0</v>
      </c>
      <c r="H166" s="10">
        <f t="shared" ca="1" si="22"/>
        <v>261830.99352752583</v>
      </c>
      <c r="J166" s="4"/>
    </row>
    <row r="167" spans="1:10" x14ac:dyDescent="0.2">
      <c r="A167" s="9">
        <f t="shared" ca="1" si="23"/>
        <v>143</v>
      </c>
      <c r="B167" s="11">
        <f t="shared" ca="1" si="19"/>
        <v>41667</v>
      </c>
      <c r="C167" s="10">
        <f t="shared" ca="1" si="20"/>
        <v>1088.724455293134</v>
      </c>
      <c r="D167" s="131">
        <f t="shared" ca="1" si="26"/>
        <v>-1088.724455293134</v>
      </c>
      <c r="F167" s="10">
        <f t="shared" ca="1" si="21"/>
        <v>226.04732694315146</v>
      </c>
      <c r="G167" s="10">
        <f t="shared" ca="1" si="24"/>
        <v>0</v>
      </c>
      <c r="H167" s="10">
        <f t="shared" ca="1" si="22"/>
        <v>262057.04085446897</v>
      </c>
      <c r="J167" s="4"/>
    </row>
    <row r="168" spans="1:10" x14ac:dyDescent="0.2">
      <c r="A168" s="9">
        <f t="shared" ca="1" si="23"/>
        <v>144</v>
      </c>
      <c r="B168" s="11">
        <f t="shared" ca="1" si="19"/>
        <v>41674</v>
      </c>
      <c r="C168" s="10">
        <f t="shared" ca="1" si="20"/>
        <v>1088.724455293134</v>
      </c>
      <c r="D168" s="131">
        <f t="shared" ca="1" si="26"/>
        <v>-1088.724455293134</v>
      </c>
      <c r="F168" s="10">
        <f t="shared" ca="1" si="21"/>
        <v>226.24248105126424</v>
      </c>
      <c r="G168" s="10">
        <f t="shared" ca="1" si="24"/>
        <v>0</v>
      </c>
      <c r="H168" s="10">
        <f t="shared" ca="1" si="22"/>
        <v>262283.28333552025</v>
      </c>
      <c r="J168" s="4"/>
    </row>
    <row r="169" spans="1:10" x14ac:dyDescent="0.2">
      <c r="A169" s="9">
        <f t="shared" ca="1" si="23"/>
        <v>145</v>
      </c>
      <c r="B169" s="11">
        <f t="shared" ca="1" si="19"/>
        <v>41681</v>
      </c>
      <c r="C169" s="10">
        <f t="shared" ca="1" si="20"/>
        <v>1088.724455293134</v>
      </c>
      <c r="D169" s="131">
        <f t="shared" ca="1" si="26"/>
        <v>-1088.724455293134</v>
      </c>
      <c r="F169" s="10">
        <f t="shared" ca="1" si="21"/>
        <v>226.43780364235104</v>
      </c>
      <c r="G169" s="10">
        <f t="shared" ca="1" si="24"/>
        <v>0</v>
      </c>
      <c r="H169" s="10">
        <f t="shared" ca="1" si="22"/>
        <v>262509.7211391626</v>
      </c>
      <c r="J169" s="4"/>
    </row>
    <row r="170" spans="1:10" x14ac:dyDescent="0.2">
      <c r="A170" s="9">
        <f t="shared" ca="1" si="23"/>
        <v>146</v>
      </c>
      <c r="B170" s="11">
        <f t="shared" ca="1" si="19"/>
        <v>41688</v>
      </c>
      <c r="C170" s="10">
        <f t="shared" ca="1" si="20"/>
        <v>1088.724455293134</v>
      </c>
      <c r="D170" s="131">
        <f t="shared" ca="1" si="26"/>
        <v>-1088.724455293134</v>
      </c>
      <c r="F170" s="10">
        <f t="shared" ca="1" si="21"/>
        <v>226.63329486186876</v>
      </c>
      <c r="G170" s="10">
        <f t="shared" ca="1" si="24"/>
        <v>0</v>
      </c>
      <c r="H170" s="10">
        <f t="shared" ca="1" si="22"/>
        <v>262736.35443402448</v>
      </c>
      <c r="J170" s="4"/>
    </row>
    <row r="171" spans="1:10" x14ac:dyDescent="0.2">
      <c r="A171" s="9">
        <f t="shared" ca="1" si="23"/>
        <v>147</v>
      </c>
      <c r="B171" s="11">
        <f t="shared" ca="1" si="19"/>
        <v>41695</v>
      </c>
      <c r="C171" s="10">
        <f t="shared" ca="1" si="20"/>
        <v>1088.724455293134</v>
      </c>
      <c r="D171" s="131">
        <f t="shared" ca="1" si="26"/>
        <v>-1088.724455293134</v>
      </c>
      <c r="F171" s="10">
        <f t="shared" ca="1" si="21"/>
        <v>226.8289548553999</v>
      </c>
      <c r="G171" s="10">
        <f t="shared" ca="1" si="24"/>
        <v>0</v>
      </c>
      <c r="H171" s="10">
        <f t="shared" ca="1" si="22"/>
        <v>262963.18338887987</v>
      </c>
      <c r="J171" s="4"/>
    </row>
    <row r="172" spans="1:10" x14ac:dyDescent="0.2">
      <c r="A172" s="9">
        <f t="shared" ca="1" si="23"/>
        <v>148</v>
      </c>
      <c r="B172" s="11">
        <f t="shared" ca="1" si="19"/>
        <v>41702</v>
      </c>
      <c r="C172" s="10">
        <f t="shared" ca="1" si="20"/>
        <v>1088.724455293134</v>
      </c>
      <c r="D172" s="131">
        <f t="shared" ca="1" si="26"/>
        <v>-1088.724455293134</v>
      </c>
      <c r="F172" s="10">
        <f t="shared" ca="1" si="21"/>
        <v>227.02478376865258</v>
      </c>
      <c r="G172" s="10">
        <f t="shared" ca="1" si="24"/>
        <v>0</v>
      </c>
      <c r="H172" s="10">
        <f t="shared" ca="1" si="22"/>
        <v>263190.2081726485</v>
      </c>
      <c r="J172" s="4"/>
    </row>
    <row r="173" spans="1:10" x14ac:dyDescent="0.2">
      <c r="A173" s="9">
        <f t="shared" ca="1" si="23"/>
        <v>149</v>
      </c>
      <c r="B173" s="11">
        <f t="shared" ca="1" si="19"/>
        <v>41709</v>
      </c>
      <c r="C173" s="10">
        <f t="shared" ca="1" si="20"/>
        <v>1088.724455293134</v>
      </c>
      <c r="D173" s="131">
        <f t="shared" ca="1" si="26"/>
        <v>-1088.724455293134</v>
      </c>
      <c r="F173" s="10">
        <f t="shared" ca="1" si="21"/>
        <v>227.22078174746082</v>
      </c>
      <c r="G173" s="10">
        <f t="shared" ca="1" si="24"/>
        <v>0</v>
      </c>
      <c r="H173" s="10">
        <f t="shared" ca="1" si="22"/>
        <v>263417.42895439599</v>
      </c>
      <c r="J173" s="4"/>
    </row>
    <row r="174" spans="1:10" x14ac:dyDescent="0.2">
      <c r="A174" s="9">
        <f t="shared" ca="1" si="23"/>
        <v>150</v>
      </c>
      <c r="B174" s="11">
        <f t="shared" ca="1" si="19"/>
        <v>41716</v>
      </c>
      <c r="C174" s="10">
        <f t="shared" ca="1" si="20"/>
        <v>1088.724455293134</v>
      </c>
      <c r="D174" s="131">
        <f t="shared" ca="1" si="26"/>
        <v>-1088.724455293134</v>
      </c>
      <c r="F174" s="10">
        <f t="shared" ca="1" si="21"/>
        <v>227.4169489377845</v>
      </c>
      <c r="G174" s="10">
        <f t="shared" ca="1" si="24"/>
        <v>0</v>
      </c>
      <c r="H174" s="10">
        <f t="shared" ca="1" si="22"/>
        <v>263644.8459033338</v>
      </c>
      <c r="J174" s="4"/>
    </row>
    <row r="175" spans="1:10" x14ac:dyDescent="0.2">
      <c r="A175" s="9">
        <f t="shared" ca="1" si="23"/>
        <v>151</v>
      </c>
      <c r="B175" s="11">
        <f t="shared" ca="1" si="19"/>
        <v>41723</v>
      </c>
      <c r="C175" s="10">
        <f t="shared" ca="1" si="20"/>
        <v>1088.724455293134</v>
      </c>
      <c r="D175" s="131">
        <f t="shared" ca="1" si="26"/>
        <v>-1088.724455293134</v>
      </c>
      <c r="F175" s="10">
        <f t="shared" ca="1" si="21"/>
        <v>227.61328548570947</v>
      </c>
      <c r="G175" s="10">
        <f t="shared" ca="1" si="24"/>
        <v>0</v>
      </c>
      <c r="H175" s="10">
        <f t="shared" ca="1" si="22"/>
        <v>263872.45918881951</v>
      </c>
      <c r="J175" s="4"/>
    </row>
    <row r="176" spans="1:10" x14ac:dyDescent="0.2">
      <c r="A176" s="9">
        <f t="shared" ca="1" si="23"/>
        <v>152</v>
      </c>
      <c r="B176" s="11">
        <f t="shared" ca="1" si="19"/>
        <v>41730</v>
      </c>
      <c r="C176" s="10">
        <f t="shared" ca="1" si="20"/>
        <v>1088.724455293134</v>
      </c>
      <c r="D176" s="131">
        <f t="shared" ca="1" si="26"/>
        <v>-1088.724455293134</v>
      </c>
      <c r="F176" s="10">
        <f t="shared" ca="1" si="21"/>
        <v>227.80979153744769</v>
      </c>
      <c r="G176" s="10">
        <f t="shared" ca="1" si="24"/>
        <v>0</v>
      </c>
      <c r="H176" s="10">
        <f t="shared" ca="1" si="22"/>
        <v>264100.26898035698</v>
      </c>
      <c r="J176" s="4"/>
    </row>
    <row r="177" spans="1:10" x14ac:dyDescent="0.2">
      <c r="A177" s="9">
        <f t="shared" ca="1" si="23"/>
        <v>153</v>
      </c>
      <c r="B177" s="11">
        <f t="shared" ca="1" si="19"/>
        <v>41737</v>
      </c>
      <c r="C177" s="10">
        <f t="shared" ca="1" si="20"/>
        <v>1088.724455293134</v>
      </c>
      <c r="D177" s="131">
        <f t="shared" ca="1" si="26"/>
        <v>-1088.724455293134</v>
      </c>
      <c r="F177" s="10">
        <f t="shared" ca="1" si="21"/>
        <v>228.00646723933747</v>
      </c>
      <c r="G177" s="10">
        <f t="shared" ca="1" si="24"/>
        <v>0</v>
      </c>
      <c r="H177" s="10">
        <f t="shared" ca="1" si="22"/>
        <v>264328.27544759633</v>
      </c>
      <c r="J177" s="4"/>
    </row>
    <row r="178" spans="1:10" x14ac:dyDescent="0.2">
      <c r="A178" s="9">
        <f t="shared" ca="1" si="23"/>
        <v>154</v>
      </c>
      <c r="B178" s="11">
        <f t="shared" ca="1" si="19"/>
        <v>41744</v>
      </c>
      <c r="C178" s="10">
        <f t="shared" ca="1" si="20"/>
        <v>1088.724455293134</v>
      </c>
      <c r="D178" s="131">
        <f t="shared" ca="1" si="26"/>
        <v>-1088.724455293134</v>
      </c>
      <c r="F178" s="10">
        <f t="shared" ca="1" si="21"/>
        <v>228.20331273784331</v>
      </c>
      <c r="G178" s="10">
        <f t="shared" ca="1" si="24"/>
        <v>0</v>
      </c>
      <c r="H178" s="10">
        <f t="shared" ca="1" si="22"/>
        <v>264556.4787603342</v>
      </c>
      <c r="J178" s="4"/>
    </row>
    <row r="179" spans="1:10" x14ac:dyDescent="0.2">
      <c r="A179" s="9">
        <f t="shared" ca="1" si="23"/>
        <v>155</v>
      </c>
      <c r="B179" s="11">
        <f t="shared" ca="1" si="19"/>
        <v>41751</v>
      </c>
      <c r="C179" s="10">
        <f t="shared" ca="1" si="20"/>
        <v>1088.724455293134</v>
      </c>
      <c r="D179" s="131">
        <f t="shared" ca="1" si="26"/>
        <v>-1088.724455293134</v>
      </c>
      <c r="F179" s="10">
        <f t="shared" ca="1" si="21"/>
        <v>228.40032817955628</v>
      </c>
      <c r="G179" s="10">
        <f t="shared" ca="1" si="24"/>
        <v>0</v>
      </c>
      <c r="H179" s="10">
        <f t="shared" ca="1" si="22"/>
        <v>264784.87908851373</v>
      </c>
      <c r="J179" s="4"/>
    </row>
    <row r="180" spans="1:10" x14ac:dyDescent="0.2">
      <c r="A180" s="9">
        <f t="shared" ca="1" si="23"/>
        <v>156</v>
      </c>
      <c r="B180" s="11">
        <f t="shared" ca="1" si="19"/>
        <v>41758</v>
      </c>
      <c r="C180" s="10">
        <f t="shared" ca="1" si="20"/>
        <v>1088.724455293134</v>
      </c>
      <c r="D180" s="131">
        <f ca="1">-C180</f>
        <v>-1088.724455293134</v>
      </c>
      <c r="F180" s="10">
        <f t="shared" ca="1" si="21"/>
        <v>228.59751371119384</v>
      </c>
      <c r="G180" s="10">
        <f t="shared" ca="1" si="24"/>
        <v>0</v>
      </c>
      <c r="H180" s="10">
        <f t="shared" ca="1" si="22"/>
        <v>265013.47660222492</v>
      </c>
      <c r="J180" s="4"/>
    </row>
    <row r="181" spans="1:10" x14ac:dyDescent="0.2">
      <c r="A181" s="9">
        <f t="shared" ca="1" si="23"/>
        <v>157</v>
      </c>
      <c r="B181" s="11">
        <f t="shared" ca="1" si="19"/>
        <v>41765</v>
      </c>
      <c r="C181" s="10">
        <f t="shared" ca="1" si="20"/>
        <v>1088.724455293134</v>
      </c>
      <c r="D181" s="131">
        <f t="shared" ca="1" si="26"/>
        <v>-1088.724455293134</v>
      </c>
      <c r="F181" s="10">
        <f t="shared" ca="1" si="21"/>
        <v>228.79486947960038</v>
      </c>
      <c r="G181" s="10">
        <f t="shared" ca="1" si="24"/>
        <v>0</v>
      </c>
      <c r="H181" s="10">
        <f t="shared" ca="1" si="22"/>
        <v>265242.27147170453</v>
      </c>
      <c r="J181" s="4"/>
    </row>
    <row r="182" spans="1:10" x14ac:dyDescent="0.2">
      <c r="A182" s="9">
        <f t="shared" ca="1" si="23"/>
        <v>158</v>
      </c>
      <c r="B182" s="11">
        <f t="shared" ca="1" si="19"/>
        <v>41772</v>
      </c>
      <c r="C182" s="10">
        <f t="shared" ca="1" si="20"/>
        <v>1088.724455293134</v>
      </c>
      <c r="D182" s="131">
        <f t="shared" ca="1" si="26"/>
        <v>-1088.724455293134</v>
      </c>
      <c r="F182" s="10">
        <f t="shared" ca="1" si="21"/>
        <v>228.9923956317468</v>
      </c>
      <c r="G182" s="10">
        <f t="shared" ca="1" si="24"/>
        <v>0</v>
      </c>
      <c r="H182" s="10">
        <f t="shared" ca="1" si="22"/>
        <v>265471.26386733627</v>
      </c>
      <c r="J182" s="4"/>
    </row>
    <row r="183" spans="1:10" x14ac:dyDescent="0.2">
      <c r="A183" s="9">
        <f t="shared" ca="1" si="23"/>
        <v>159</v>
      </c>
      <c r="B183" s="11">
        <f t="shared" ca="1" si="19"/>
        <v>41779</v>
      </c>
      <c r="C183" s="10">
        <f t="shared" ca="1" si="20"/>
        <v>1088.724455293134</v>
      </c>
      <c r="D183" s="131">
        <f t="shared" ca="1" si="26"/>
        <v>-1088.724455293134</v>
      </c>
      <c r="F183" s="10">
        <f t="shared" ca="1" si="21"/>
        <v>229.19009231473106</v>
      </c>
      <c r="G183" s="10">
        <f t="shared" ca="1" si="24"/>
        <v>0</v>
      </c>
      <c r="H183" s="10">
        <f t="shared" ca="1" si="22"/>
        <v>265700.453959651</v>
      </c>
      <c r="J183" s="4"/>
    </row>
    <row r="184" spans="1:10" x14ac:dyDescent="0.2">
      <c r="A184" s="9">
        <f t="shared" ca="1" si="23"/>
        <v>160</v>
      </c>
      <c r="B184" s="11">
        <f t="shared" ca="1" si="19"/>
        <v>41786</v>
      </c>
      <c r="C184" s="10">
        <f t="shared" ca="1" si="20"/>
        <v>1088.724455293134</v>
      </c>
      <c r="D184" s="131">
        <f t="shared" ca="1" si="26"/>
        <v>-1088.724455293134</v>
      </c>
      <c r="F184" s="10">
        <f t="shared" ca="1" si="21"/>
        <v>229.38795967577803</v>
      </c>
      <c r="G184" s="10">
        <f t="shared" ca="1" si="24"/>
        <v>0</v>
      </c>
      <c r="H184" s="10">
        <f t="shared" ca="1" si="22"/>
        <v>265929.84191932681</v>
      </c>
      <c r="J184" s="4"/>
    </row>
    <row r="185" spans="1:10" x14ac:dyDescent="0.2">
      <c r="A185" s="9">
        <f t="shared" ca="1" si="23"/>
        <v>161</v>
      </c>
      <c r="B185" s="11">
        <f t="shared" ca="1" si="19"/>
        <v>41793</v>
      </c>
      <c r="C185" s="10">
        <f t="shared" ca="1" si="20"/>
        <v>1088.724455293134</v>
      </c>
      <c r="D185" s="131">
        <f t="shared" ca="1" si="26"/>
        <v>-1088.724455293134</v>
      </c>
      <c r="F185" s="10">
        <f t="shared" ca="1" si="21"/>
        <v>229.58599786223974</v>
      </c>
      <c r="G185" s="10">
        <f t="shared" ca="1" si="24"/>
        <v>0</v>
      </c>
      <c r="H185" s="10">
        <f t="shared" ca="1" si="22"/>
        <v>266159.42791718902</v>
      </c>
      <c r="J185" s="4"/>
    </row>
    <row r="186" spans="1:10" x14ac:dyDescent="0.2">
      <c r="A186" s="9">
        <f t="shared" ca="1" si="23"/>
        <v>162</v>
      </c>
      <c r="B186" s="11">
        <f t="shared" ca="1" si="19"/>
        <v>41800</v>
      </c>
      <c r="C186" s="10">
        <f t="shared" ca="1" si="20"/>
        <v>1088.724455293134</v>
      </c>
      <c r="D186" s="131">
        <f t="shared" ca="1" si="26"/>
        <v>-1088.724455293134</v>
      </c>
      <c r="F186" s="10">
        <f t="shared" ca="1" si="21"/>
        <v>229.78420702159534</v>
      </c>
      <c r="G186" s="10">
        <f t="shared" ca="1" si="24"/>
        <v>0</v>
      </c>
      <c r="H186" s="10">
        <f t="shared" ca="1" si="22"/>
        <v>266389.21212421061</v>
      </c>
      <c r="J186" s="4"/>
    </row>
    <row r="187" spans="1:10" x14ac:dyDescent="0.2">
      <c r="A187" s="9">
        <f t="shared" ca="1" si="23"/>
        <v>163</v>
      </c>
      <c r="B187" s="11">
        <f t="shared" ca="1" si="19"/>
        <v>41807</v>
      </c>
      <c r="C187" s="10">
        <f t="shared" ca="1" si="20"/>
        <v>1088.724455293134</v>
      </c>
      <c r="D187" s="131">
        <f t="shared" ca="1" si="26"/>
        <v>-1088.724455293134</v>
      </c>
      <c r="F187" s="10">
        <f t="shared" ca="1" si="21"/>
        <v>229.98258730145139</v>
      </c>
      <c r="G187" s="10">
        <f t="shared" ca="1" si="24"/>
        <v>0</v>
      </c>
      <c r="H187" s="10">
        <f t="shared" ca="1" si="22"/>
        <v>266619.19471151207</v>
      </c>
      <c r="J187" s="4"/>
    </row>
    <row r="188" spans="1:10" x14ac:dyDescent="0.2">
      <c r="A188" s="9">
        <f t="shared" ca="1" si="23"/>
        <v>164</v>
      </c>
      <c r="B188" s="11">
        <f t="shared" ca="1" si="19"/>
        <v>41814</v>
      </c>
      <c r="C188" s="10">
        <f t="shared" ca="1" si="20"/>
        <v>1088.724455293134</v>
      </c>
      <c r="D188" s="131">
        <f t="shared" ca="1" si="26"/>
        <v>-1088.724455293134</v>
      </c>
      <c r="F188" s="10">
        <f t="shared" ca="1" si="21"/>
        <v>230.1811388495419</v>
      </c>
      <c r="G188" s="10">
        <f t="shared" ca="1" si="24"/>
        <v>0</v>
      </c>
      <c r="H188" s="10">
        <f t="shared" ca="1" si="22"/>
        <v>266849.3758503616</v>
      </c>
      <c r="J188" s="4"/>
    </row>
    <row r="189" spans="1:10" x14ac:dyDescent="0.2">
      <c r="A189" s="9">
        <f t="shared" ca="1" si="23"/>
        <v>165</v>
      </c>
      <c r="B189" s="11">
        <f t="shared" ca="1" si="19"/>
        <v>41821</v>
      </c>
      <c r="C189" s="10">
        <f t="shared" ca="1" si="20"/>
        <v>1088.724455293134</v>
      </c>
      <c r="D189" s="131">
        <f ca="1">-C189</f>
        <v>-1088.724455293134</v>
      </c>
      <c r="F189" s="10">
        <f t="shared" ca="1" si="21"/>
        <v>230.37986181372833</v>
      </c>
      <c r="G189" s="10">
        <f t="shared" ca="1" si="24"/>
        <v>0</v>
      </c>
      <c r="H189" s="10">
        <f t="shared" ca="1" si="22"/>
        <v>267079.75571217533</v>
      </c>
      <c r="J189" s="4"/>
    </row>
    <row r="190" spans="1:10" x14ac:dyDescent="0.2">
      <c r="A190" s="9">
        <f t="shared" ca="1" si="23"/>
        <v>166</v>
      </c>
      <c r="B190" s="11">
        <f t="shared" ca="1" si="19"/>
        <v>41828</v>
      </c>
      <c r="C190" s="10">
        <f t="shared" ca="1" si="20"/>
        <v>1088.724455293134</v>
      </c>
      <c r="D190" s="131">
        <f t="shared" ca="1" si="26"/>
        <v>-1088.724455293134</v>
      </c>
      <c r="F190" s="10">
        <f t="shared" ca="1" si="21"/>
        <v>230.57875634199988</v>
      </c>
      <c r="G190" s="10">
        <f t="shared" ca="1" si="24"/>
        <v>0</v>
      </c>
      <c r="H190" s="10">
        <f t="shared" ca="1" si="22"/>
        <v>267310.33446851734</v>
      </c>
      <c r="J190" s="4"/>
    </row>
    <row r="191" spans="1:10" x14ac:dyDescent="0.2">
      <c r="A191" s="9">
        <f t="shared" ca="1" si="23"/>
        <v>167</v>
      </c>
      <c r="B191" s="11">
        <f t="shared" ca="1" si="19"/>
        <v>41835</v>
      </c>
      <c r="C191" s="10">
        <f t="shared" ca="1" si="20"/>
        <v>1088.724455293134</v>
      </c>
      <c r="D191" s="131">
        <f t="shared" ca="1" si="26"/>
        <v>-1088.724455293134</v>
      </c>
      <c r="F191" s="10">
        <f t="shared" ca="1" si="21"/>
        <v>230.77782258247345</v>
      </c>
      <c r="G191" s="10">
        <f t="shared" ca="1" si="24"/>
        <v>0</v>
      </c>
      <c r="H191" s="10">
        <f t="shared" ca="1" si="22"/>
        <v>267541.11229109979</v>
      </c>
      <c r="J191" s="4"/>
    </row>
    <row r="192" spans="1:10" x14ac:dyDescent="0.2">
      <c r="A192" s="9">
        <f t="shared" ca="1" si="23"/>
        <v>168</v>
      </c>
      <c r="B192" s="11">
        <f t="shared" ca="1" si="19"/>
        <v>41842</v>
      </c>
      <c r="C192" s="10">
        <f t="shared" ca="1" si="20"/>
        <v>1088.724455293134</v>
      </c>
      <c r="D192" s="131">
        <f t="shared" ca="1" si="26"/>
        <v>-1088.724455293134</v>
      </c>
      <c r="F192" s="10">
        <f t="shared" ca="1" si="21"/>
        <v>230.97706068339386</v>
      </c>
      <c r="G192" s="10">
        <f t="shared" ca="1" si="24"/>
        <v>0</v>
      </c>
      <c r="H192" s="10">
        <f t="shared" ca="1" si="22"/>
        <v>267772.08935178322</v>
      </c>
      <c r="J192" s="4"/>
    </row>
    <row r="193" spans="1:10" x14ac:dyDescent="0.2">
      <c r="A193" s="9">
        <f t="shared" ca="1" si="23"/>
        <v>169</v>
      </c>
      <c r="B193" s="11">
        <f t="shared" ca="1" si="19"/>
        <v>41849</v>
      </c>
      <c r="C193" s="10">
        <f t="shared" ca="1" si="20"/>
        <v>1088.724455293134</v>
      </c>
      <c r="D193" s="131">
        <f t="shared" ca="1" si="26"/>
        <v>-1088.724455293134</v>
      </c>
      <c r="F193" s="10">
        <f t="shared" ca="1" si="21"/>
        <v>231.17647079313392</v>
      </c>
      <c r="G193" s="10">
        <f t="shared" ca="1" si="24"/>
        <v>0</v>
      </c>
      <c r="H193" s="10">
        <f t="shared" ca="1" si="22"/>
        <v>268003.26582257636</v>
      </c>
      <c r="J193" s="4"/>
    </row>
    <row r="194" spans="1:10" x14ac:dyDescent="0.2">
      <c r="A194" s="9">
        <f t="shared" ca="1" si="23"/>
        <v>170</v>
      </c>
      <c r="B194" s="11">
        <f t="shared" ca="1" si="19"/>
        <v>41856</v>
      </c>
      <c r="C194" s="10">
        <f t="shared" ca="1" si="20"/>
        <v>1088.724455293134</v>
      </c>
      <c r="D194" s="131">
        <f t="shared" ca="1" si="26"/>
        <v>-1088.724455293134</v>
      </c>
      <c r="F194" s="10">
        <f t="shared" ca="1" si="21"/>
        <v>231.37605306019447</v>
      </c>
      <c r="G194" s="10">
        <f t="shared" ca="1" si="24"/>
        <v>0</v>
      </c>
      <c r="H194" s="10">
        <f t="shared" ca="1" si="22"/>
        <v>268234.64187563653</v>
      </c>
      <c r="J194" s="4"/>
    </row>
    <row r="195" spans="1:10" x14ac:dyDescent="0.2">
      <c r="A195" s="9">
        <f t="shared" ca="1" si="23"/>
        <v>171</v>
      </c>
      <c r="B195" s="11">
        <f t="shared" ca="1" si="19"/>
        <v>41863</v>
      </c>
      <c r="C195" s="10">
        <f t="shared" ca="1" si="20"/>
        <v>1088.724455293134</v>
      </c>
      <c r="D195" s="131">
        <f t="shared" ca="1" si="26"/>
        <v>-1088.724455293134</v>
      </c>
      <c r="F195" s="10">
        <f t="shared" ca="1" si="21"/>
        <v>231.57580763320459</v>
      </c>
      <c r="G195" s="10">
        <f t="shared" ca="1" si="24"/>
        <v>0</v>
      </c>
      <c r="H195" s="10">
        <f t="shared" ca="1" si="22"/>
        <v>268466.21768326976</v>
      </c>
      <c r="J195" s="4"/>
    </row>
    <row r="196" spans="1:10" x14ac:dyDescent="0.2">
      <c r="A196" s="9">
        <f t="shared" ca="1" si="23"/>
        <v>172</v>
      </c>
      <c r="B196" s="11">
        <f t="shared" ca="1" si="19"/>
        <v>41870</v>
      </c>
      <c r="C196" s="10">
        <f t="shared" ca="1" si="20"/>
        <v>1088.724455293134</v>
      </c>
      <c r="D196" s="131">
        <f t="shared" ca="1" si="26"/>
        <v>-1088.724455293134</v>
      </c>
      <c r="F196" s="10">
        <f t="shared" ca="1" si="21"/>
        <v>231.77573466092178</v>
      </c>
      <c r="G196" s="10">
        <f t="shared" ca="1" si="24"/>
        <v>0</v>
      </c>
      <c r="H196" s="10">
        <f t="shared" ca="1" si="22"/>
        <v>268697.99341793067</v>
      </c>
      <c r="J196" s="4"/>
    </row>
    <row r="197" spans="1:10" x14ac:dyDescent="0.2">
      <c r="A197" s="9">
        <f t="shared" ca="1" si="23"/>
        <v>173</v>
      </c>
      <c r="B197" s="11">
        <f t="shared" ca="1" si="19"/>
        <v>41877</v>
      </c>
      <c r="C197" s="10">
        <f t="shared" ca="1" si="20"/>
        <v>1088.724455293134</v>
      </c>
      <c r="D197" s="131">
        <f t="shared" ca="1" si="26"/>
        <v>-1088.724455293134</v>
      </c>
      <c r="F197" s="10">
        <f t="shared" ca="1" si="21"/>
        <v>231.97583429223175</v>
      </c>
      <c r="G197" s="10">
        <f t="shared" ca="1" si="24"/>
        <v>0</v>
      </c>
      <c r="H197" s="10">
        <f t="shared" ca="1" si="22"/>
        <v>268929.96925222292</v>
      </c>
      <c r="J197" s="4"/>
    </row>
    <row r="198" spans="1:10" x14ac:dyDescent="0.2">
      <c r="A198" s="9">
        <f t="shared" ca="1" si="23"/>
        <v>174</v>
      </c>
      <c r="B198" s="11">
        <f t="shared" ca="1" si="19"/>
        <v>41884</v>
      </c>
      <c r="C198" s="10">
        <f t="shared" ca="1" si="20"/>
        <v>1088.724455293134</v>
      </c>
      <c r="D198" s="131">
        <f t="shared" ca="1" si="26"/>
        <v>-1088.724455293134</v>
      </c>
      <c r="F198" s="10">
        <f t="shared" ca="1" si="21"/>
        <v>232.17610667614898</v>
      </c>
      <c r="G198" s="10">
        <f t="shared" ca="1" si="24"/>
        <v>0</v>
      </c>
      <c r="H198" s="10">
        <f t="shared" ca="1" si="22"/>
        <v>269162.14535889908</v>
      </c>
      <c r="J198" s="4"/>
    </row>
    <row r="199" spans="1:10" x14ac:dyDescent="0.2">
      <c r="A199" s="9">
        <f t="shared" ca="1" si="23"/>
        <v>175</v>
      </c>
      <c r="B199" s="11">
        <f t="shared" ca="1" si="19"/>
        <v>41891</v>
      </c>
      <c r="C199" s="10">
        <f t="shared" ca="1" si="20"/>
        <v>1088.724455293134</v>
      </c>
      <c r="D199" s="131">
        <f t="shared" ca="1" si="26"/>
        <v>-1088.724455293134</v>
      </c>
      <c r="F199" s="10">
        <f t="shared" ca="1" si="21"/>
        <v>232.3765519618164</v>
      </c>
      <c r="G199" s="10">
        <f t="shared" ca="1" si="24"/>
        <v>0</v>
      </c>
      <c r="H199" s="10">
        <f t="shared" ca="1" si="22"/>
        <v>269394.5219108609</v>
      </c>
      <c r="J199" s="4"/>
    </row>
    <row r="200" spans="1:10" x14ac:dyDescent="0.2">
      <c r="A200" s="9">
        <f t="shared" ca="1" si="23"/>
        <v>176</v>
      </c>
      <c r="B200" s="11">
        <f t="shared" ca="1" si="19"/>
        <v>41898</v>
      </c>
      <c r="C200" s="10">
        <f t="shared" ca="1" si="20"/>
        <v>1088.724455293134</v>
      </c>
      <c r="D200" s="131">
        <f ca="1">-C200</f>
        <v>-1088.724455293134</v>
      </c>
      <c r="F200" s="10">
        <f t="shared" ca="1" si="21"/>
        <v>232.57717029850585</v>
      </c>
      <c r="G200" s="10">
        <f t="shared" ca="1" si="24"/>
        <v>0</v>
      </c>
      <c r="H200" s="10">
        <f t="shared" ca="1" si="22"/>
        <v>269627.09908115939</v>
      </c>
      <c r="J200" s="4"/>
    </row>
    <row r="201" spans="1:10" x14ac:dyDescent="0.2">
      <c r="A201" s="9">
        <f t="shared" ca="1" si="23"/>
        <v>177</v>
      </c>
      <c r="B201" s="11">
        <f t="shared" ca="1" si="19"/>
        <v>41905</v>
      </c>
      <c r="C201" s="10">
        <f t="shared" ca="1" si="20"/>
        <v>1088.724455293134</v>
      </c>
      <c r="D201" s="131">
        <f t="shared" ca="1" si="26"/>
        <v>-1088.724455293134</v>
      </c>
      <c r="F201" s="10">
        <f t="shared" ca="1" si="21"/>
        <v>232.77796183561793</v>
      </c>
      <c r="G201" s="10">
        <f t="shared" ca="1" si="24"/>
        <v>0</v>
      </c>
      <c r="H201" s="10">
        <f t="shared" ca="1" si="22"/>
        <v>269859.87704299501</v>
      </c>
      <c r="J201" s="4"/>
    </row>
    <row r="202" spans="1:10" x14ac:dyDescent="0.2">
      <c r="A202" s="9">
        <f t="shared" ca="1" si="23"/>
        <v>178</v>
      </c>
      <c r="B202" s="11">
        <f t="shared" ca="1" si="19"/>
        <v>41912</v>
      </c>
      <c r="C202" s="10">
        <f t="shared" ca="1" si="20"/>
        <v>1088.724455293134</v>
      </c>
      <c r="D202" s="131">
        <f t="shared" ca="1" si="26"/>
        <v>-1088.724455293134</v>
      </c>
      <c r="F202" s="10">
        <f t="shared" ca="1" si="21"/>
        <v>232.97892672268233</v>
      </c>
      <c r="G202" s="10">
        <f t="shared" ca="1" si="24"/>
        <v>0</v>
      </c>
      <c r="H202" s="10">
        <f t="shared" ca="1" si="22"/>
        <v>270092.85596971767</v>
      </c>
      <c r="J202" s="4"/>
    </row>
    <row r="203" spans="1:10" x14ac:dyDescent="0.2">
      <c r="A203" s="9">
        <f t="shared" ca="1" si="23"/>
        <v>179</v>
      </c>
      <c r="B203" s="11">
        <f t="shared" ca="1" si="19"/>
        <v>41919</v>
      </c>
      <c r="C203" s="10">
        <f t="shared" ca="1" si="20"/>
        <v>1088.724455293134</v>
      </c>
      <c r="D203" s="131">
        <v>-588.72</v>
      </c>
      <c r="F203" s="10">
        <f t="shared" ca="1" si="21"/>
        <v>233.18006510935771</v>
      </c>
      <c r="G203" s="10">
        <f t="shared" ca="1" si="24"/>
        <v>266.82439018384321</v>
      </c>
      <c r="H203" s="10">
        <f t="shared" ca="1" si="22"/>
        <v>269826.03157953382</v>
      </c>
      <c r="J203" s="4"/>
    </row>
    <row r="204" spans="1:10" x14ac:dyDescent="0.2">
      <c r="A204" s="9">
        <f t="shared" ca="1" si="23"/>
        <v>180</v>
      </c>
      <c r="B204" s="11">
        <f t="shared" ca="1" si="19"/>
        <v>41926</v>
      </c>
      <c r="C204" s="10">
        <f t="shared" ca="1" si="20"/>
        <v>1088.724455293134</v>
      </c>
      <c r="D204" s="131">
        <f ca="1">-C204</f>
        <v>-1088.724455293134</v>
      </c>
      <c r="F204" s="10">
        <f t="shared" ca="1" si="21"/>
        <v>232.94970681849344</v>
      </c>
      <c r="G204" s="10">
        <f t="shared" ca="1" si="24"/>
        <v>0</v>
      </c>
      <c r="H204" s="10">
        <f t="shared" ca="1" si="22"/>
        <v>270058.98128635233</v>
      </c>
      <c r="J204" s="4"/>
    </row>
    <row r="205" spans="1:10" x14ac:dyDescent="0.2">
      <c r="A205" s="9">
        <f t="shared" ca="1" si="23"/>
        <v>181</v>
      </c>
      <c r="B205" s="11">
        <f t="shared" ca="1" si="19"/>
        <v>41933</v>
      </c>
      <c r="C205" s="10">
        <f t="shared" ca="1" si="20"/>
        <v>1088.724455293134</v>
      </c>
      <c r="D205" s="131">
        <f t="shared" ref="D205:D248" ca="1" si="27">-C205</f>
        <v>-1088.724455293134</v>
      </c>
      <c r="F205" s="10">
        <f t="shared" ca="1" si="21"/>
        <v>233.15081997866247</v>
      </c>
      <c r="G205" s="10">
        <f t="shared" ca="1" si="24"/>
        <v>0</v>
      </c>
      <c r="H205" s="10">
        <f t="shared" ca="1" si="22"/>
        <v>270292.132106331</v>
      </c>
      <c r="J205" s="4"/>
    </row>
    <row r="206" spans="1:10" x14ac:dyDescent="0.2">
      <c r="A206" s="9">
        <f t="shared" ca="1" si="23"/>
        <v>182</v>
      </c>
      <c r="B206" s="11">
        <f t="shared" ca="1" si="19"/>
        <v>41940</v>
      </c>
      <c r="C206" s="10">
        <f t="shared" ca="1" si="20"/>
        <v>1088.724455293134</v>
      </c>
      <c r="D206" s="131">
        <f t="shared" ca="1" si="27"/>
        <v>-1088.724455293134</v>
      </c>
      <c r="F206" s="10">
        <f t="shared" ca="1" si="21"/>
        <v>233.35210676645156</v>
      </c>
      <c r="G206" s="10">
        <f t="shared" ca="1" si="24"/>
        <v>0</v>
      </c>
      <c r="H206" s="10">
        <f t="shared" ca="1" si="22"/>
        <v>270525.48421309743</v>
      </c>
      <c r="J206" s="4"/>
    </row>
    <row r="207" spans="1:10" x14ac:dyDescent="0.2">
      <c r="A207" s="9">
        <f t="shared" ca="1" si="23"/>
        <v>183</v>
      </c>
      <c r="B207" s="11">
        <f t="shared" ca="1" si="19"/>
        <v>41947</v>
      </c>
      <c r="C207" s="10">
        <f t="shared" ca="1" si="20"/>
        <v>1088.724455293134</v>
      </c>
      <c r="D207" s="131">
        <f t="shared" ca="1" si="27"/>
        <v>-1088.724455293134</v>
      </c>
      <c r="F207" s="10">
        <f t="shared" ca="1" si="21"/>
        <v>233.55356733175915</v>
      </c>
      <c r="G207" s="10">
        <f t="shared" ca="1" si="24"/>
        <v>0</v>
      </c>
      <c r="H207" s="10">
        <f t="shared" ca="1" si="22"/>
        <v>270759.03778042918</v>
      </c>
      <c r="J207" s="4"/>
    </row>
    <row r="208" spans="1:10" x14ac:dyDescent="0.2">
      <c r="A208" s="9">
        <f t="shared" ca="1" si="23"/>
        <v>184</v>
      </c>
      <c r="B208" s="11">
        <f t="shared" ca="1" si="19"/>
        <v>41954</v>
      </c>
      <c r="C208" s="10">
        <f t="shared" ca="1" si="20"/>
        <v>1088.724455293134</v>
      </c>
      <c r="D208" s="131">
        <f t="shared" ca="1" si="27"/>
        <v>-1088.724455293134</v>
      </c>
      <c r="F208" s="10">
        <f t="shared" ca="1" si="21"/>
        <v>233.75520182461312</v>
      </c>
      <c r="G208" s="10">
        <f t="shared" ca="1" si="24"/>
        <v>0</v>
      </c>
      <c r="H208" s="10">
        <f t="shared" ca="1" si="22"/>
        <v>270992.79298225377</v>
      </c>
      <c r="J208" s="4"/>
    </row>
    <row r="209" spans="1:10" x14ac:dyDescent="0.2">
      <c r="A209" s="9">
        <f t="shared" ca="1" si="23"/>
        <v>185</v>
      </c>
      <c r="B209" s="11">
        <f t="shared" ca="1" si="19"/>
        <v>41961</v>
      </c>
      <c r="C209" s="10">
        <f t="shared" ca="1" si="20"/>
        <v>1088.724455293134</v>
      </c>
      <c r="D209" s="131">
        <f t="shared" ca="1" si="27"/>
        <v>-1088.724455293134</v>
      </c>
      <c r="F209" s="10">
        <f t="shared" ca="1" si="21"/>
        <v>233.9570103951709</v>
      </c>
      <c r="G209" s="10">
        <f t="shared" ca="1" si="24"/>
        <v>0</v>
      </c>
      <c r="H209" s="10">
        <f t="shared" ca="1" si="22"/>
        <v>271226.74999264895</v>
      </c>
      <c r="J209" s="4"/>
    </row>
    <row r="210" spans="1:10" x14ac:dyDescent="0.2">
      <c r="A210" s="9">
        <f t="shared" ca="1" si="23"/>
        <v>186</v>
      </c>
      <c r="B210" s="11">
        <f t="shared" ca="1" si="19"/>
        <v>41968</v>
      </c>
      <c r="C210" s="10">
        <f t="shared" ca="1" si="20"/>
        <v>1088.724455293134</v>
      </c>
      <c r="D210" s="131">
        <f t="shared" ca="1" si="27"/>
        <v>-1088.724455293134</v>
      </c>
      <c r="F210" s="10">
        <f t="shared" ca="1" si="21"/>
        <v>234.15899319371945</v>
      </c>
      <c r="G210" s="10">
        <f t="shared" ca="1" si="24"/>
        <v>0</v>
      </c>
      <c r="H210" s="10">
        <f t="shared" ca="1" si="22"/>
        <v>271460.90898584266</v>
      </c>
      <c r="J210" s="4"/>
    </row>
    <row r="211" spans="1:10" x14ac:dyDescent="0.2">
      <c r="A211" s="9">
        <f t="shared" ca="1" si="23"/>
        <v>187</v>
      </c>
      <c r="B211" s="11">
        <f t="shared" ca="1" si="19"/>
        <v>41975</v>
      </c>
      <c r="C211" s="10">
        <f t="shared" ca="1" si="20"/>
        <v>1088.724455293134</v>
      </c>
      <c r="D211" s="131">
        <f t="shared" ca="1" si="27"/>
        <v>-1088.724455293134</v>
      </c>
      <c r="F211" s="10">
        <f t="shared" ca="1" si="21"/>
        <v>234.36115037067557</v>
      </c>
      <c r="G211" s="10">
        <f t="shared" ca="1" si="24"/>
        <v>0</v>
      </c>
      <c r="H211" s="10">
        <f t="shared" ca="1" si="22"/>
        <v>271695.27013621334</v>
      </c>
      <c r="J211" s="4"/>
    </row>
    <row r="212" spans="1:10" x14ac:dyDescent="0.2">
      <c r="A212" s="9">
        <f t="shared" ca="1" si="23"/>
        <v>188</v>
      </c>
      <c r="B212" s="11">
        <f t="shared" ca="1" si="19"/>
        <v>41982</v>
      </c>
      <c r="C212" s="10">
        <f t="shared" ca="1" si="20"/>
        <v>1088.724455293134</v>
      </c>
      <c r="D212" s="131">
        <f t="shared" ca="1" si="27"/>
        <v>-1088.724455293134</v>
      </c>
      <c r="F212" s="10">
        <f t="shared" ca="1" si="21"/>
        <v>234.56348207658587</v>
      </c>
      <c r="G212" s="10">
        <f t="shared" ca="1" si="24"/>
        <v>0</v>
      </c>
      <c r="H212" s="10">
        <f t="shared" ca="1" si="22"/>
        <v>271929.83361828991</v>
      </c>
      <c r="J212" s="4"/>
    </row>
    <row r="213" spans="1:10" x14ac:dyDescent="0.2">
      <c r="A213" s="9">
        <f t="shared" ca="1" si="23"/>
        <v>189</v>
      </c>
      <c r="B213" s="11">
        <f t="shared" ca="1" si="19"/>
        <v>41989</v>
      </c>
      <c r="C213" s="10">
        <f t="shared" ca="1" si="20"/>
        <v>1088.724455293134</v>
      </c>
      <c r="D213" s="131">
        <f t="shared" ca="1" si="27"/>
        <v>-1088.724455293134</v>
      </c>
      <c r="F213" s="10">
        <f t="shared" ca="1" si="21"/>
        <v>234.76598846212693</v>
      </c>
      <c r="G213" s="10">
        <f t="shared" ca="1" si="24"/>
        <v>0</v>
      </c>
      <c r="H213" s="10">
        <f t="shared" ca="1" si="22"/>
        <v>272164.59960675205</v>
      </c>
      <c r="J213" s="4"/>
    </row>
    <row r="214" spans="1:10" x14ac:dyDescent="0.2">
      <c r="A214" s="9">
        <f t="shared" ca="1" si="23"/>
        <v>190</v>
      </c>
      <c r="B214" s="11">
        <f t="shared" ca="1" si="19"/>
        <v>41996</v>
      </c>
      <c r="C214" s="10">
        <f t="shared" ca="1" si="20"/>
        <v>1088.724455293134</v>
      </c>
      <c r="D214" s="131">
        <f t="shared" ca="1" si="27"/>
        <v>-1088.724455293134</v>
      </c>
      <c r="F214" s="10">
        <f t="shared" ca="1" si="21"/>
        <v>234.9686696781055</v>
      </c>
      <c r="G214" s="10">
        <f t="shared" ca="1" si="24"/>
        <v>0</v>
      </c>
      <c r="H214" s="10">
        <f t="shared" ca="1" si="22"/>
        <v>272399.56827643013</v>
      </c>
      <c r="J214" s="4"/>
    </row>
    <row r="215" spans="1:10" x14ac:dyDescent="0.2">
      <c r="A215" s="9">
        <f t="shared" ca="1" si="23"/>
        <v>191</v>
      </c>
      <c r="B215" s="11">
        <f t="shared" ca="1" si="19"/>
        <v>42003</v>
      </c>
      <c r="C215" s="10">
        <f t="shared" ca="1" si="20"/>
        <v>1088.724455293134</v>
      </c>
      <c r="D215" s="131">
        <f t="shared" ca="1" si="27"/>
        <v>-1088.724455293134</v>
      </c>
      <c r="F215" s="10">
        <f t="shared" ca="1" si="21"/>
        <v>235.17152587545837</v>
      </c>
      <c r="G215" s="10">
        <f t="shared" ca="1" si="24"/>
        <v>0</v>
      </c>
      <c r="H215" s="10">
        <f t="shared" ca="1" si="22"/>
        <v>272634.73980230559</v>
      </c>
      <c r="J215" s="4"/>
    </row>
    <row r="216" spans="1:10" x14ac:dyDescent="0.2">
      <c r="A216" s="9">
        <f t="shared" ca="1" si="23"/>
        <v>192</v>
      </c>
      <c r="B216" s="11">
        <f t="shared" ca="1" si="19"/>
        <v>42010</v>
      </c>
      <c r="C216" s="10">
        <f t="shared" ca="1" si="20"/>
        <v>1088.724455293134</v>
      </c>
      <c r="D216" s="131">
        <f t="shared" ca="1" si="27"/>
        <v>-1088.724455293134</v>
      </c>
      <c r="F216" s="10">
        <f t="shared" ca="1" si="21"/>
        <v>235.37455720525278</v>
      </c>
      <c r="G216" s="10">
        <f t="shared" ca="1" si="24"/>
        <v>0</v>
      </c>
      <c r="H216" s="10">
        <f t="shared" ca="1" si="22"/>
        <v>272870.11435951083</v>
      </c>
      <c r="J216" s="4"/>
    </row>
    <row r="217" spans="1:10" x14ac:dyDescent="0.2">
      <c r="A217" s="9">
        <f t="shared" ca="1" si="23"/>
        <v>193</v>
      </c>
      <c r="B217" s="11">
        <f t="shared" ref="B217:B280" ca="1" si="28">IF(A217="","",IF($M$16=26,(A217-1)*14+$D$13,IF($M$16=52,(A217-1)*7+$D$13,DATE(YEAR($D$13),MONTH($D$13)+(A217-1)*$N$16,IF($M$16=24,IF((MOD(A217-1,2))=1,DAY($D$13)+14,DAY($D$13)),DAY($D$13))))))</f>
        <v>42017</v>
      </c>
      <c r="C217" s="10">
        <f t="shared" ref="C217:C280" ca="1" si="29">IF(A217="","",IF(A217=$D$16,H216+F217,IF(IF($E$20,$D$20,$D$19)&gt;H216+F217,H216+F217,IF($E$20,$D$20,$D$19))))</f>
        <v>1088.724455293134</v>
      </c>
      <c r="D217" s="131">
        <f t="shared" ca="1" si="27"/>
        <v>-1088.724455293134</v>
      </c>
      <c r="F217" s="10">
        <f t="shared" ref="F217:F280" ca="1" si="30">IF(B217="","",IF(roundOpt,ROUND(((1+$H$9)^(B217-B216)-1)*H216,2),((1+$H$9)^(B217-B216)-1)*H216))</f>
        <v>235.57776381868635</v>
      </c>
      <c r="G217" s="10">
        <f t="shared" ca="1" si="24"/>
        <v>0</v>
      </c>
      <c r="H217" s="10">
        <f t="shared" ref="H217:H280" ca="1" si="31">IF(B217="","",H216+F217-C217-D217)</f>
        <v>273105.6921233295</v>
      </c>
      <c r="J217" s="4"/>
    </row>
    <row r="218" spans="1:10" x14ac:dyDescent="0.2">
      <c r="A218" s="9">
        <f t="shared" ref="A218:A281" ca="1" si="32">IF(OR(H217&lt;=0,H217=""),"",OFFSET(A218,-1,0,1,1)+1)</f>
        <v>194</v>
      </c>
      <c r="B218" s="11">
        <f t="shared" ca="1" si="28"/>
        <v>42024</v>
      </c>
      <c r="C218" s="10">
        <f t="shared" ca="1" si="29"/>
        <v>1088.724455293134</v>
      </c>
      <c r="D218" s="131">
        <f t="shared" ca="1" si="27"/>
        <v>-1088.724455293134</v>
      </c>
      <c r="F218" s="10">
        <f t="shared" ca="1" si="30"/>
        <v>235.78114586708719</v>
      </c>
      <c r="G218" s="10">
        <f t="shared" ref="G218:G281" ca="1" si="33">IF(B218="","",MAX(0,H217-H218))</f>
        <v>0</v>
      </c>
      <c r="H218" s="10">
        <f t="shared" ca="1" si="31"/>
        <v>273341.47326919658</v>
      </c>
      <c r="J218" s="4"/>
    </row>
    <row r="219" spans="1:10" x14ac:dyDescent="0.2">
      <c r="A219" s="9">
        <f t="shared" ca="1" si="32"/>
        <v>195</v>
      </c>
      <c r="B219" s="11">
        <f t="shared" ca="1" si="28"/>
        <v>42031</v>
      </c>
      <c r="C219" s="10">
        <f t="shared" ca="1" si="29"/>
        <v>1088.724455293134</v>
      </c>
      <c r="D219" s="131">
        <f t="shared" ca="1" si="27"/>
        <v>-1088.724455293134</v>
      </c>
      <c r="F219" s="10">
        <f t="shared" ca="1" si="30"/>
        <v>235.98470350191411</v>
      </c>
      <c r="G219" s="10">
        <f t="shared" ca="1" si="33"/>
        <v>0</v>
      </c>
      <c r="H219" s="10">
        <f t="shared" ca="1" si="31"/>
        <v>273577.4579726985</v>
      </c>
      <c r="J219" s="4"/>
    </row>
    <row r="220" spans="1:10" x14ac:dyDescent="0.2">
      <c r="A220" s="9">
        <f t="shared" ca="1" si="32"/>
        <v>196</v>
      </c>
      <c r="B220" s="11">
        <f t="shared" ca="1" si="28"/>
        <v>42038</v>
      </c>
      <c r="C220" s="10">
        <f t="shared" ca="1" si="29"/>
        <v>1088.724455293134</v>
      </c>
      <c r="D220" s="131">
        <f t="shared" ca="1" si="27"/>
        <v>-1088.724455293134</v>
      </c>
      <c r="F220" s="10">
        <f t="shared" ca="1" si="30"/>
        <v>236.18843687475669</v>
      </c>
      <c r="G220" s="10">
        <f t="shared" ca="1" si="33"/>
        <v>0</v>
      </c>
      <c r="H220" s="10">
        <f t="shared" ca="1" si="31"/>
        <v>273813.64640957327</v>
      </c>
      <c r="J220" s="4"/>
    </row>
    <row r="221" spans="1:10" x14ac:dyDescent="0.2">
      <c r="A221" s="9">
        <f t="shared" ca="1" si="32"/>
        <v>197</v>
      </c>
      <c r="B221" s="11">
        <f t="shared" ca="1" si="28"/>
        <v>42045</v>
      </c>
      <c r="C221" s="10">
        <f t="shared" ca="1" si="29"/>
        <v>1088.724455293134</v>
      </c>
      <c r="D221" s="131">
        <f t="shared" ca="1" si="27"/>
        <v>-1088.724455293134</v>
      </c>
      <c r="F221" s="10">
        <f t="shared" ca="1" si="30"/>
        <v>236.39234613733529</v>
      </c>
      <c r="G221" s="10">
        <f t="shared" ca="1" si="33"/>
        <v>0</v>
      </c>
      <c r="H221" s="10">
        <f t="shared" ca="1" si="31"/>
        <v>274050.03875571059</v>
      </c>
      <c r="J221" s="4"/>
    </row>
    <row r="222" spans="1:10" x14ac:dyDescent="0.2">
      <c r="A222" s="9">
        <f t="shared" ca="1" si="32"/>
        <v>198</v>
      </c>
      <c r="B222" s="11">
        <f t="shared" ca="1" si="28"/>
        <v>42052</v>
      </c>
      <c r="C222" s="10">
        <f t="shared" ca="1" si="29"/>
        <v>1088.724455293134</v>
      </c>
      <c r="D222" s="131">
        <f t="shared" ca="1" si="27"/>
        <v>-1088.724455293134</v>
      </c>
      <c r="F222" s="10">
        <f t="shared" ca="1" si="30"/>
        <v>236.59643144150132</v>
      </c>
      <c r="G222" s="10">
        <f t="shared" ca="1" si="33"/>
        <v>0</v>
      </c>
      <c r="H222" s="10">
        <f t="shared" ca="1" si="31"/>
        <v>274286.63518715207</v>
      </c>
      <c r="J222" s="4"/>
    </row>
    <row r="223" spans="1:10" x14ac:dyDescent="0.2">
      <c r="A223" s="9">
        <f t="shared" ca="1" si="32"/>
        <v>199</v>
      </c>
      <c r="B223" s="11">
        <f t="shared" ca="1" si="28"/>
        <v>42059</v>
      </c>
      <c r="C223" s="10">
        <f t="shared" ca="1" si="29"/>
        <v>1088.724455293134</v>
      </c>
      <c r="D223" s="131">
        <f t="shared" ca="1" si="27"/>
        <v>-1088.724455293134</v>
      </c>
      <c r="F223" s="10">
        <f t="shared" ca="1" si="30"/>
        <v>236.80069293923734</v>
      </c>
      <c r="G223" s="10">
        <f t="shared" ca="1" si="33"/>
        <v>0</v>
      </c>
      <c r="H223" s="10">
        <f t="shared" ca="1" si="31"/>
        <v>274523.43588009133</v>
      </c>
      <c r="J223" s="4"/>
    </row>
    <row r="224" spans="1:10" x14ac:dyDescent="0.2">
      <c r="A224" s="9">
        <f t="shared" ca="1" si="32"/>
        <v>200</v>
      </c>
      <c r="B224" s="11">
        <f t="shared" ca="1" si="28"/>
        <v>42066</v>
      </c>
      <c r="C224" s="10">
        <f t="shared" ca="1" si="29"/>
        <v>1088.724455293134</v>
      </c>
      <c r="D224" s="131">
        <f ca="1">-C224</f>
        <v>-1088.724455293134</v>
      </c>
      <c r="F224" s="10">
        <f t="shared" ca="1" si="30"/>
        <v>237.00513078265703</v>
      </c>
      <c r="G224" s="10">
        <f t="shared" ca="1" si="33"/>
        <v>0</v>
      </c>
      <c r="H224" s="10">
        <f t="shared" ca="1" si="31"/>
        <v>274760.441010874</v>
      </c>
      <c r="J224" s="4"/>
    </row>
    <row r="225" spans="1:10" x14ac:dyDescent="0.2">
      <c r="A225" s="9">
        <f t="shared" ca="1" si="32"/>
        <v>201</v>
      </c>
      <c r="B225" s="11">
        <f t="shared" ca="1" si="28"/>
        <v>42073</v>
      </c>
      <c r="C225" s="10">
        <f t="shared" ca="1" si="29"/>
        <v>1088.724455293134</v>
      </c>
      <c r="D225" s="131">
        <f t="shared" ca="1" si="27"/>
        <v>-1088.724455293134</v>
      </c>
      <c r="F225" s="10">
        <f t="shared" ca="1" si="30"/>
        <v>237.20974512400542</v>
      </c>
      <c r="G225" s="10">
        <f t="shared" ca="1" si="33"/>
        <v>0</v>
      </c>
      <c r="H225" s="10">
        <f t="shared" ca="1" si="31"/>
        <v>274997.65075599798</v>
      </c>
      <c r="J225" s="4"/>
    </row>
    <row r="226" spans="1:10" x14ac:dyDescent="0.2">
      <c r="A226" s="9">
        <f t="shared" ca="1" si="32"/>
        <v>202</v>
      </c>
      <c r="B226" s="11">
        <f t="shared" ca="1" si="28"/>
        <v>42080</v>
      </c>
      <c r="C226" s="10">
        <f t="shared" ca="1" si="29"/>
        <v>1088.724455293134</v>
      </c>
      <c r="D226" s="131">
        <f t="shared" ca="1" si="27"/>
        <v>-1088.724455293134</v>
      </c>
      <c r="F226" s="10">
        <f t="shared" ca="1" si="30"/>
        <v>237.41453611565902</v>
      </c>
      <c r="G226" s="10">
        <f t="shared" ca="1" si="33"/>
        <v>0</v>
      </c>
      <c r="H226" s="10">
        <f t="shared" ca="1" si="31"/>
        <v>275235.06529211364</v>
      </c>
      <c r="J226" s="4"/>
    </row>
    <row r="227" spans="1:10" x14ac:dyDescent="0.2">
      <c r="A227" s="9">
        <f t="shared" ca="1" si="32"/>
        <v>203</v>
      </c>
      <c r="B227" s="11">
        <f t="shared" ca="1" si="28"/>
        <v>42087</v>
      </c>
      <c r="C227" s="10">
        <f t="shared" ca="1" si="29"/>
        <v>1088.724455293134</v>
      </c>
      <c r="D227" s="131">
        <f t="shared" ca="1" si="27"/>
        <v>-1088.724455293134</v>
      </c>
      <c r="F227" s="10">
        <f t="shared" ca="1" si="30"/>
        <v>237.61950391012581</v>
      </c>
      <c r="G227" s="10">
        <f t="shared" ca="1" si="33"/>
        <v>0</v>
      </c>
      <c r="H227" s="10">
        <f t="shared" ca="1" si="31"/>
        <v>275472.68479602376</v>
      </c>
      <c r="J227" s="4"/>
    </row>
    <row r="228" spans="1:10" x14ac:dyDescent="0.2">
      <c r="A228" s="9">
        <f t="shared" ca="1" si="32"/>
        <v>204</v>
      </c>
      <c r="B228" s="11">
        <f t="shared" ca="1" si="28"/>
        <v>42094</v>
      </c>
      <c r="C228" s="10">
        <f t="shared" ca="1" si="29"/>
        <v>1088.724455293134</v>
      </c>
      <c r="D228" s="131">
        <f t="shared" ca="1" si="27"/>
        <v>-1088.724455293134</v>
      </c>
      <c r="F228" s="10">
        <f t="shared" ca="1" si="30"/>
        <v>237.82464866004557</v>
      </c>
      <c r="G228" s="10">
        <f t="shared" ca="1" si="33"/>
        <v>0</v>
      </c>
      <c r="H228" s="10">
        <f t="shared" ca="1" si="31"/>
        <v>275710.50944468379</v>
      </c>
      <c r="J228" s="4"/>
    </row>
    <row r="229" spans="1:10" x14ac:dyDescent="0.2">
      <c r="A229" s="9">
        <f t="shared" ca="1" si="32"/>
        <v>205</v>
      </c>
      <c r="B229" s="11">
        <f t="shared" ca="1" si="28"/>
        <v>42101</v>
      </c>
      <c r="C229" s="10">
        <f t="shared" ca="1" si="29"/>
        <v>1088.724455293134</v>
      </c>
      <c r="D229" s="131">
        <f t="shared" ca="1" si="27"/>
        <v>-1088.724455293134</v>
      </c>
      <c r="F229" s="10">
        <f t="shared" ca="1" si="30"/>
        <v>238.02997051818969</v>
      </c>
      <c r="G229" s="10">
        <f t="shared" ca="1" si="33"/>
        <v>0</v>
      </c>
      <c r="H229" s="10">
        <f t="shared" ca="1" si="31"/>
        <v>275948.53941520199</v>
      </c>
      <c r="J229" s="4"/>
    </row>
    <row r="230" spans="1:10" x14ac:dyDescent="0.2">
      <c r="A230" s="9">
        <f t="shared" ca="1" si="32"/>
        <v>206</v>
      </c>
      <c r="B230" s="11">
        <f t="shared" ca="1" si="28"/>
        <v>42108</v>
      </c>
      <c r="C230" s="10">
        <f t="shared" ca="1" si="29"/>
        <v>1088.724455293134</v>
      </c>
      <c r="D230" s="131">
        <f t="shared" ca="1" si="27"/>
        <v>-1088.724455293134</v>
      </c>
      <c r="F230" s="10">
        <f t="shared" ca="1" si="30"/>
        <v>238.23546963746159</v>
      </c>
      <c r="G230" s="10">
        <f t="shared" ca="1" si="33"/>
        <v>0</v>
      </c>
      <c r="H230" s="10">
        <f t="shared" ca="1" si="31"/>
        <v>276186.77488483943</v>
      </c>
      <c r="J230" s="4"/>
    </row>
    <row r="231" spans="1:10" x14ac:dyDescent="0.2">
      <c r="A231" s="9">
        <f t="shared" ca="1" si="32"/>
        <v>207</v>
      </c>
      <c r="B231" s="11">
        <f t="shared" ca="1" si="28"/>
        <v>42115</v>
      </c>
      <c r="C231" s="10">
        <f t="shared" ca="1" si="29"/>
        <v>1088.724455293134</v>
      </c>
      <c r="D231" s="131">
        <f t="shared" ca="1" si="27"/>
        <v>-1088.724455293134</v>
      </c>
      <c r="F231" s="10">
        <f t="shared" ca="1" si="30"/>
        <v>238.44114617089662</v>
      </c>
      <c r="G231" s="10">
        <f t="shared" ca="1" si="33"/>
        <v>0</v>
      </c>
      <c r="H231" s="10">
        <f t="shared" ca="1" si="31"/>
        <v>276425.21603101032</v>
      </c>
      <c r="J231" s="4"/>
    </row>
    <row r="232" spans="1:10" x14ac:dyDescent="0.2">
      <c r="A232" s="9">
        <f t="shared" ca="1" si="32"/>
        <v>208</v>
      </c>
      <c r="B232" s="11">
        <f t="shared" ca="1" si="28"/>
        <v>42122</v>
      </c>
      <c r="C232" s="10">
        <f t="shared" ca="1" si="29"/>
        <v>1088.724455293134</v>
      </c>
      <c r="D232" s="131">
        <f t="shared" ca="1" si="27"/>
        <v>-1088.724455293134</v>
      </c>
      <c r="F232" s="10">
        <f t="shared" ca="1" si="30"/>
        <v>238.64700027166231</v>
      </c>
      <c r="G232" s="10">
        <f t="shared" ca="1" si="33"/>
        <v>0</v>
      </c>
      <c r="H232" s="10">
        <f t="shared" ca="1" si="31"/>
        <v>276663.86303128197</v>
      </c>
      <c r="J232" s="4"/>
    </row>
    <row r="233" spans="1:10" x14ac:dyDescent="0.2">
      <c r="A233" s="9">
        <f t="shared" ca="1" si="32"/>
        <v>209</v>
      </c>
      <c r="B233" s="11">
        <f t="shared" ca="1" si="28"/>
        <v>42129</v>
      </c>
      <c r="C233" s="10">
        <f t="shared" ca="1" si="29"/>
        <v>1088.724455293134</v>
      </c>
      <c r="D233" s="131">
        <f t="shared" ca="1" si="27"/>
        <v>-1088.724455293134</v>
      </c>
      <c r="F233" s="10">
        <f t="shared" ca="1" si="30"/>
        <v>238.85303209305832</v>
      </c>
      <c r="G233" s="10">
        <f t="shared" ca="1" si="33"/>
        <v>0</v>
      </c>
      <c r="H233" s="10">
        <f t="shared" ca="1" si="31"/>
        <v>276902.716063375</v>
      </c>
      <c r="J233" s="4"/>
    </row>
    <row r="234" spans="1:10" x14ac:dyDescent="0.2">
      <c r="A234" s="9">
        <f t="shared" ca="1" si="32"/>
        <v>210</v>
      </c>
      <c r="B234" s="11">
        <f t="shared" ca="1" si="28"/>
        <v>42136</v>
      </c>
      <c r="C234" s="10">
        <f t="shared" ca="1" si="29"/>
        <v>1088.724455293134</v>
      </c>
      <c r="D234" s="131">
        <f t="shared" ca="1" si="27"/>
        <v>-1088.724455293134</v>
      </c>
      <c r="F234" s="10">
        <f t="shared" ca="1" si="30"/>
        <v>239.05924178851677</v>
      </c>
      <c r="G234" s="10">
        <f t="shared" ca="1" si="33"/>
        <v>0</v>
      </c>
      <c r="H234" s="10">
        <f t="shared" ca="1" si="31"/>
        <v>277141.77530516352</v>
      </c>
      <c r="J234" s="4"/>
    </row>
    <row r="235" spans="1:10" x14ac:dyDescent="0.2">
      <c r="A235" s="9">
        <f t="shared" ca="1" si="32"/>
        <v>211</v>
      </c>
      <c r="B235" s="11">
        <f t="shared" ca="1" si="28"/>
        <v>42143</v>
      </c>
      <c r="C235" s="10">
        <f t="shared" ca="1" si="29"/>
        <v>1088.724455293134</v>
      </c>
      <c r="D235" s="131">
        <f t="shared" ca="1" si="27"/>
        <v>-1088.724455293134</v>
      </c>
      <c r="F235" s="10">
        <f t="shared" ca="1" si="30"/>
        <v>239.26562951160224</v>
      </c>
      <c r="G235" s="10">
        <f t="shared" ca="1" si="33"/>
        <v>0</v>
      </c>
      <c r="H235" s="10">
        <f t="shared" ca="1" si="31"/>
        <v>277381.04093467514</v>
      </c>
      <c r="J235" s="4"/>
    </row>
    <row r="236" spans="1:10" x14ac:dyDescent="0.2">
      <c r="A236" s="9">
        <f t="shared" ca="1" si="32"/>
        <v>212</v>
      </c>
      <c r="B236" s="11">
        <f t="shared" ca="1" si="28"/>
        <v>42150</v>
      </c>
      <c r="C236" s="10">
        <f t="shared" ca="1" si="29"/>
        <v>1088.724455293134</v>
      </c>
      <c r="D236" s="131">
        <f t="shared" ca="1" si="27"/>
        <v>-1088.724455293134</v>
      </c>
      <c r="F236" s="10">
        <f t="shared" ca="1" si="30"/>
        <v>239.47219541601183</v>
      </c>
      <c r="G236" s="10">
        <f t="shared" ca="1" si="33"/>
        <v>0</v>
      </c>
      <c r="H236" s="10">
        <f t="shared" ca="1" si="31"/>
        <v>277620.51313009113</v>
      </c>
      <c r="J236" s="4"/>
    </row>
    <row r="237" spans="1:10" x14ac:dyDescent="0.2">
      <c r="A237" s="9">
        <f t="shared" ca="1" si="32"/>
        <v>213</v>
      </c>
      <c r="B237" s="11">
        <f t="shared" ca="1" si="28"/>
        <v>42157</v>
      </c>
      <c r="C237" s="10">
        <f t="shared" ca="1" si="29"/>
        <v>1088.724455293134</v>
      </c>
      <c r="D237" s="131">
        <f t="shared" ca="1" si="27"/>
        <v>-1088.724455293134</v>
      </c>
      <c r="F237" s="10">
        <f t="shared" ca="1" si="30"/>
        <v>239.67893965557528</v>
      </c>
      <c r="G237" s="10">
        <f t="shared" ca="1" si="33"/>
        <v>0</v>
      </c>
      <c r="H237" s="10">
        <f t="shared" ca="1" si="31"/>
        <v>277860.19206974673</v>
      </c>
      <c r="J237" s="4"/>
    </row>
    <row r="238" spans="1:10" x14ac:dyDescent="0.2">
      <c r="A238" s="9">
        <f t="shared" ca="1" si="32"/>
        <v>214</v>
      </c>
      <c r="B238" s="11">
        <f t="shared" ca="1" si="28"/>
        <v>42164</v>
      </c>
      <c r="C238" s="10">
        <f t="shared" ca="1" si="29"/>
        <v>1088.724455293134</v>
      </c>
      <c r="D238" s="131">
        <f t="shared" ca="1" si="27"/>
        <v>-1088.724455293134</v>
      </c>
      <c r="F238" s="10">
        <f t="shared" ca="1" si="30"/>
        <v>239.88586238425532</v>
      </c>
      <c r="G238" s="10">
        <f t="shared" ca="1" si="33"/>
        <v>0</v>
      </c>
      <c r="H238" s="10">
        <f t="shared" ca="1" si="31"/>
        <v>278100.07793213101</v>
      </c>
      <c r="J238" s="4"/>
    </row>
    <row r="239" spans="1:10" x14ac:dyDescent="0.2">
      <c r="A239" s="9">
        <f t="shared" ca="1" si="32"/>
        <v>215</v>
      </c>
      <c r="B239" s="11">
        <f t="shared" ca="1" si="28"/>
        <v>42171</v>
      </c>
      <c r="C239" s="10">
        <f t="shared" ca="1" si="29"/>
        <v>1088.724455293134</v>
      </c>
      <c r="D239" s="131">
        <f ca="1">-C239</f>
        <v>-1088.724455293134</v>
      </c>
      <c r="F239" s="10">
        <f t="shared" ca="1" si="30"/>
        <v>240.09296375614738</v>
      </c>
      <c r="G239" s="10">
        <f t="shared" ca="1" si="33"/>
        <v>0</v>
      </c>
      <c r="H239" s="10">
        <f t="shared" ca="1" si="31"/>
        <v>278340.17089588713</v>
      </c>
      <c r="J239" s="4"/>
    </row>
    <row r="240" spans="1:10" x14ac:dyDescent="0.2">
      <c r="A240" s="9">
        <f t="shared" ca="1" si="32"/>
        <v>216</v>
      </c>
      <c r="B240" s="11">
        <f t="shared" ca="1" si="28"/>
        <v>42178</v>
      </c>
      <c r="C240" s="10">
        <f t="shared" ca="1" si="29"/>
        <v>1088.724455293134</v>
      </c>
      <c r="D240" s="131">
        <f t="shared" ca="1" si="27"/>
        <v>-1088.724455293134</v>
      </c>
      <c r="F240" s="10">
        <f t="shared" ca="1" si="30"/>
        <v>240.30024392548009</v>
      </c>
      <c r="G240" s="10">
        <f t="shared" ca="1" si="33"/>
        <v>0</v>
      </c>
      <c r="H240" s="10">
        <f t="shared" ca="1" si="31"/>
        <v>278580.47113981261</v>
      </c>
      <c r="J240" s="4"/>
    </row>
    <row r="241" spans="1:10" x14ac:dyDescent="0.2">
      <c r="A241" s="9">
        <f t="shared" ca="1" si="32"/>
        <v>217</v>
      </c>
      <c r="B241" s="11">
        <f t="shared" ca="1" si="28"/>
        <v>42185</v>
      </c>
      <c r="C241" s="10">
        <f t="shared" ca="1" si="29"/>
        <v>1088.724455293134</v>
      </c>
      <c r="D241" s="131">
        <f t="shared" ca="1" si="27"/>
        <v>-1088.724455293134</v>
      </c>
      <c r="F241" s="10">
        <f t="shared" ca="1" si="30"/>
        <v>240.50770304661515</v>
      </c>
      <c r="G241" s="10">
        <f t="shared" ca="1" si="33"/>
        <v>0</v>
      </c>
      <c r="H241" s="10">
        <f t="shared" ca="1" si="31"/>
        <v>278820.97884285921</v>
      </c>
      <c r="J241" s="4"/>
    </row>
    <row r="242" spans="1:10" x14ac:dyDescent="0.2">
      <c r="A242" s="9">
        <f t="shared" ca="1" si="32"/>
        <v>218</v>
      </c>
      <c r="B242" s="11">
        <f t="shared" ca="1" si="28"/>
        <v>42192</v>
      </c>
      <c r="C242" s="10">
        <f t="shared" ca="1" si="29"/>
        <v>1088.724455293134</v>
      </c>
      <c r="D242" s="131">
        <f t="shared" ca="1" si="27"/>
        <v>-1088.724455293134</v>
      </c>
      <c r="F242" s="10">
        <f t="shared" ca="1" si="30"/>
        <v>240.71534127404755</v>
      </c>
      <c r="G242" s="10">
        <f t="shared" ca="1" si="33"/>
        <v>0</v>
      </c>
      <c r="H242" s="10">
        <f t="shared" ca="1" si="31"/>
        <v>279061.69418413326</v>
      </c>
      <c r="J242" s="4"/>
    </row>
    <row r="243" spans="1:10" x14ac:dyDescent="0.2">
      <c r="A243" s="9">
        <f t="shared" ca="1" si="32"/>
        <v>219</v>
      </c>
      <c r="B243" s="11">
        <f t="shared" ca="1" si="28"/>
        <v>42199</v>
      </c>
      <c r="C243" s="10">
        <f t="shared" ca="1" si="29"/>
        <v>1088.724455293134</v>
      </c>
      <c r="D243" s="131">
        <f t="shared" ca="1" si="27"/>
        <v>-1088.724455293134</v>
      </c>
      <c r="F243" s="10">
        <f t="shared" ca="1" si="30"/>
        <v>240.92315876240571</v>
      </c>
      <c r="G243" s="10">
        <f t="shared" ca="1" si="33"/>
        <v>0</v>
      </c>
      <c r="H243" s="10">
        <f t="shared" ca="1" si="31"/>
        <v>279302.61734289565</v>
      </c>
      <c r="J243" s="4"/>
    </row>
    <row r="244" spans="1:10" x14ac:dyDescent="0.2">
      <c r="A244" s="9">
        <f t="shared" ca="1" si="32"/>
        <v>220</v>
      </c>
      <c r="B244" s="11">
        <f t="shared" ca="1" si="28"/>
        <v>42206</v>
      </c>
      <c r="C244" s="10">
        <f t="shared" ca="1" si="29"/>
        <v>1088.724455293134</v>
      </c>
      <c r="D244" s="131">
        <f t="shared" ca="1" si="27"/>
        <v>-1088.724455293134</v>
      </c>
      <c r="F244" s="10">
        <f t="shared" ca="1" si="30"/>
        <v>241.13115566645141</v>
      </c>
      <c r="G244" s="10">
        <f t="shared" ca="1" si="33"/>
        <v>0</v>
      </c>
      <c r="H244" s="10">
        <f t="shared" ca="1" si="31"/>
        <v>279543.74849856208</v>
      </c>
      <c r="J244" s="4"/>
    </row>
    <row r="245" spans="1:10" x14ac:dyDescent="0.2">
      <c r="A245" s="9">
        <f t="shared" ca="1" si="32"/>
        <v>221</v>
      </c>
      <c r="B245" s="11">
        <f t="shared" ca="1" si="28"/>
        <v>42213</v>
      </c>
      <c r="C245" s="10">
        <f t="shared" ca="1" si="29"/>
        <v>1088.724455293134</v>
      </c>
      <c r="D245" s="131">
        <f t="shared" ca="1" si="27"/>
        <v>-1088.724455293134</v>
      </c>
      <c r="F245" s="10">
        <f t="shared" ca="1" si="30"/>
        <v>241.33933214108018</v>
      </c>
      <c r="G245" s="10">
        <f t="shared" ca="1" si="33"/>
        <v>0</v>
      </c>
      <c r="H245" s="10">
        <f t="shared" ca="1" si="31"/>
        <v>279785.08783070318</v>
      </c>
      <c r="J245" s="4"/>
    </row>
    <row r="246" spans="1:10" x14ac:dyDescent="0.2">
      <c r="A246" s="9">
        <f t="shared" ca="1" si="32"/>
        <v>222</v>
      </c>
      <c r="B246" s="11">
        <f t="shared" ca="1" si="28"/>
        <v>42220</v>
      </c>
      <c r="C246" s="10">
        <f t="shared" ca="1" si="29"/>
        <v>1088.724455293134</v>
      </c>
      <c r="D246" s="131">
        <f t="shared" ca="1" si="27"/>
        <v>-1088.724455293134</v>
      </c>
      <c r="F246" s="10">
        <f t="shared" ca="1" si="30"/>
        <v>241.54768834132125</v>
      </c>
      <c r="G246" s="10">
        <f t="shared" ca="1" si="33"/>
        <v>0</v>
      </c>
      <c r="H246" s="10">
        <f t="shared" ca="1" si="31"/>
        <v>280026.63551904453</v>
      </c>
      <c r="J246" s="4"/>
    </row>
    <row r="247" spans="1:10" x14ac:dyDescent="0.2">
      <c r="A247" s="9">
        <f t="shared" ca="1" si="32"/>
        <v>223</v>
      </c>
      <c r="B247" s="11">
        <f t="shared" ca="1" si="28"/>
        <v>42227</v>
      </c>
      <c r="C247" s="10">
        <f t="shared" ca="1" si="29"/>
        <v>1088.724455293134</v>
      </c>
      <c r="D247" s="131">
        <f t="shared" ca="1" si="27"/>
        <v>-1088.724455293134</v>
      </c>
      <c r="F247" s="10">
        <f t="shared" ca="1" si="30"/>
        <v>241.75622442233765</v>
      </c>
      <c r="G247" s="10">
        <f t="shared" ca="1" si="33"/>
        <v>0</v>
      </c>
      <c r="H247" s="10">
        <f t="shared" ca="1" si="31"/>
        <v>280268.3917434669</v>
      </c>
      <c r="J247" s="4"/>
    </row>
    <row r="248" spans="1:10" x14ac:dyDescent="0.2">
      <c r="A248" s="9">
        <f t="shared" ca="1" si="32"/>
        <v>224</v>
      </c>
      <c r="B248" s="11">
        <f t="shared" ca="1" si="28"/>
        <v>42234</v>
      </c>
      <c r="C248" s="10">
        <f t="shared" ca="1" si="29"/>
        <v>1088.724455293134</v>
      </c>
      <c r="D248" s="131">
        <f t="shared" ca="1" si="27"/>
        <v>-1088.724455293134</v>
      </c>
      <c r="F248" s="10">
        <f t="shared" ca="1" si="30"/>
        <v>241.96494053942635</v>
      </c>
      <c r="G248" s="10">
        <f t="shared" ca="1" si="33"/>
        <v>0</v>
      </c>
      <c r="H248" s="10">
        <f t="shared" ca="1" si="31"/>
        <v>280510.35668400634</v>
      </c>
      <c r="J248" s="4"/>
    </row>
    <row r="249" spans="1:10" x14ac:dyDescent="0.2">
      <c r="A249" s="9">
        <f t="shared" ca="1" si="32"/>
        <v>225</v>
      </c>
      <c r="B249" s="11">
        <f t="shared" ca="1" si="28"/>
        <v>42241</v>
      </c>
      <c r="C249" s="10">
        <f t="shared" ca="1" si="29"/>
        <v>1088.724455293134</v>
      </c>
      <c r="D249" s="131">
        <v>-588.72</v>
      </c>
      <c r="F249" s="10">
        <f t="shared" ca="1" si="30"/>
        <v>242.17383684801845</v>
      </c>
      <c r="G249" s="10">
        <f t="shared" ca="1" si="33"/>
        <v>257.83061844517943</v>
      </c>
      <c r="H249" s="10">
        <f t="shared" ca="1" si="31"/>
        <v>280252.52606556116</v>
      </c>
      <c r="J249" s="4"/>
    </row>
    <row r="250" spans="1:10" x14ac:dyDescent="0.2">
      <c r="A250" s="9">
        <f t="shared" ca="1" si="32"/>
        <v>226</v>
      </c>
      <c r="B250" s="11">
        <f t="shared" ca="1" si="28"/>
        <v>42248</v>
      </c>
      <c r="C250" s="10">
        <f t="shared" ca="1" si="29"/>
        <v>1088.724455293134</v>
      </c>
      <c r="D250" s="131">
        <f ca="1">-C250</f>
        <v>-1088.724455293134</v>
      </c>
      <c r="F250" s="10">
        <f t="shared" ca="1" si="30"/>
        <v>241.95124317674055</v>
      </c>
      <c r="G250" s="10">
        <f t="shared" ca="1" si="33"/>
        <v>0</v>
      </c>
      <c r="H250" s="10">
        <f t="shared" ca="1" si="31"/>
        <v>280494.47730873793</v>
      </c>
      <c r="J250" s="4"/>
    </row>
    <row r="251" spans="1:10" x14ac:dyDescent="0.2">
      <c r="A251" s="9">
        <f t="shared" ca="1" si="32"/>
        <v>227</v>
      </c>
      <c r="B251" s="11">
        <f t="shared" ca="1" si="28"/>
        <v>42255</v>
      </c>
      <c r="C251" s="10">
        <f t="shared" ca="1" si="29"/>
        <v>1088.724455293134</v>
      </c>
      <c r="D251" s="131">
        <f t="shared" ref="D251:D298" ca="1" si="34">-C251</f>
        <v>-1088.724455293134</v>
      </c>
      <c r="F251" s="10">
        <f t="shared" ca="1" si="30"/>
        <v>242.16012765994796</v>
      </c>
      <c r="G251" s="10">
        <f t="shared" ca="1" si="33"/>
        <v>0</v>
      </c>
      <c r="H251" s="10">
        <f t="shared" ca="1" si="31"/>
        <v>280736.6374363979</v>
      </c>
      <c r="J251" s="4"/>
    </row>
    <row r="252" spans="1:10" x14ac:dyDescent="0.2">
      <c r="A252" s="9">
        <f t="shared" ca="1" si="32"/>
        <v>228</v>
      </c>
      <c r="B252" s="11">
        <f t="shared" ca="1" si="28"/>
        <v>42262</v>
      </c>
      <c r="C252" s="10">
        <f t="shared" ca="1" si="29"/>
        <v>1088.724455293134</v>
      </c>
      <c r="D252" s="131">
        <f t="shared" ca="1" si="34"/>
        <v>-1088.724455293134</v>
      </c>
      <c r="F252" s="10">
        <f t="shared" ca="1" si="30"/>
        <v>242.36919248001479</v>
      </c>
      <c r="G252" s="10">
        <f t="shared" ca="1" si="33"/>
        <v>0</v>
      </c>
      <c r="H252" s="10">
        <f t="shared" ca="1" si="31"/>
        <v>280979.00662887789</v>
      </c>
      <c r="J252" s="4"/>
    </row>
    <row r="253" spans="1:10" x14ac:dyDescent="0.2">
      <c r="A253" s="9">
        <f t="shared" ca="1" si="32"/>
        <v>229</v>
      </c>
      <c r="B253" s="11">
        <f t="shared" ca="1" si="28"/>
        <v>42269</v>
      </c>
      <c r="C253" s="10">
        <f t="shared" ca="1" si="29"/>
        <v>1088.724455293134</v>
      </c>
      <c r="D253" s="131">
        <f t="shared" ca="1" si="34"/>
        <v>-1088.724455293134</v>
      </c>
      <c r="F253" s="10">
        <f t="shared" ca="1" si="30"/>
        <v>242.57843779263172</v>
      </c>
      <c r="G253" s="10">
        <f t="shared" ca="1" si="33"/>
        <v>0</v>
      </c>
      <c r="H253" s="10">
        <f t="shared" ca="1" si="31"/>
        <v>281221.58506667049</v>
      </c>
      <c r="J253" s="4"/>
    </row>
    <row r="254" spans="1:10" x14ac:dyDescent="0.2">
      <c r="A254" s="9">
        <f t="shared" ca="1" si="32"/>
        <v>230</v>
      </c>
      <c r="B254" s="11">
        <f t="shared" ca="1" si="28"/>
        <v>42276</v>
      </c>
      <c r="C254" s="10">
        <f t="shared" ca="1" si="29"/>
        <v>1088.724455293134</v>
      </c>
      <c r="D254" s="131">
        <f t="shared" ca="1" si="34"/>
        <v>-1088.724455293134</v>
      </c>
      <c r="F254" s="10">
        <f t="shared" ca="1" si="30"/>
        <v>242.78786375362401</v>
      </c>
      <c r="G254" s="10">
        <f t="shared" ca="1" si="33"/>
        <v>0</v>
      </c>
      <c r="H254" s="10">
        <f t="shared" ca="1" si="31"/>
        <v>281464.37293042411</v>
      </c>
      <c r="J254" s="4"/>
    </row>
    <row r="255" spans="1:10" x14ac:dyDescent="0.2">
      <c r="A255" s="9">
        <f t="shared" ca="1" si="32"/>
        <v>231</v>
      </c>
      <c r="B255" s="11">
        <f t="shared" ca="1" si="28"/>
        <v>42283</v>
      </c>
      <c r="C255" s="10">
        <f t="shared" ca="1" si="29"/>
        <v>1088.724455293134</v>
      </c>
      <c r="D255" s="131">
        <f t="shared" ca="1" si="34"/>
        <v>-1088.724455293134</v>
      </c>
      <c r="F255" s="10">
        <f t="shared" ca="1" si="30"/>
        <v>242.99747051895133</v>
      </c>
      <c r="G255" s="10">
        <f t="shared" ca="1" si="33"/>
        <v>0</v>
      </c>
      <c r="H255" s="10">
        <f t="shared" ca="1" si="31"/>
        <v>281707.37040094304</v>
      </c>
      <c r="J255" s="4"/>
    </row>
    <row r="256" spans="1:10" x14ac:dyDescent="0.2">
      <c r="A256" s="9">
        <f t="shared" ca="1" si="32"/>
        <v>232</v>
      </c>
      <c r="B256" s="11">
        <f t="shared" ca="1" si="28"/>
        <v>42290</v>
      </c>
      <c r="C256" s="10">
        <f t="shared" ca="1" si="29"/>
        <v>1088.724455293134</v>
      </c>
      <c r="D256" s="131">
        <f t="shared" ca="1" si="34"/>
        <v>-1088.724455293134</v>
      </c>
      <c r="F256" s="10">
        <f t="shared" ca="1" si="30"/>
        <v>243.20725824470799</v>
      </c>
      <c r="G256" s="10">
        <f t="shared" ca="1" si="33"/>
        <v>0</v>
      </c>
      <c r="H256" s="10">
        <f t="shared" ca="1" si="31"/>
        <v>281950.57765918772</v>
      </c>
      <c r="J256" s="4"/>
    </row>
    <row r="257" spans="1:10" x14ac:dyDescent="0.2">
      <c r="A257" s="9">
        <f t="shared" ca="1" si="32"/>
        <v>233</v>
      </c>
      <c r="B257" s="11">
        <f t="shared" ca="1" si="28"/>
        <v>42297</v>
      </c>
      <c r="C257" s="10">
        <f t="shared" ca="1" si="29"/>
        <v>1088.724455293134</v>
      </c>
      <c r="D257" s="131">
        <f t="shared" ca="1" si="34"/>
        <v>-1088.724455293134</v>
      </c>
      <c r="F257" s="10">
        <f t="shared" ca="1" si="30"/>
        <v>243.41722708712314</v>
      </c>
      <c r="G257" s="10">
        <f t="shared" ca="1" si="33"/>
        <v>0</v>
      </c>
      <c r="H257" s="10">
        <f t="shared" ca="1" si="31"/>
        <v>282193.99488627486</v>
      </c>
      <c r="J257" s="4"/>
    </row>
    <row r="258" spans="1:10" x14ac:dyDescent="0.2">
      <c r="A258" s="9">
        <f t="shared" ca="1" si="32"/>
        <v>234</v>
      </c>
      <c r="B258" s="11">
        <f t="shared" ca="1" si="28"/>
        <v>42304</v>
      </c>
      <c r="C258" s="10">
        <f t="shared" ca="1" si="29"/>
        <v>1088.724455293134</v>
      </c>
      <c r="D258" s="131">
        <f t="shared" ca="1" si="34"/>
        <v>-1088.724455293134</v>
      </c>
      <c r="F258" s="10">
        <f t="shared" ca="1" si="30"/>
        <v>243.62737720256078</v>
      </c>
      <c r="G258" s="10">
        <f t="shared" ca="1" si="33"/>
        <v>0</v>
      </c>
      <c r="H258" s="10">
        <f t="shared" ca="1" si="31"/>
        <v>282437.62226347742</v>
      </c>
      <c r="J258" s="4"/>
    </row>
    <row r="259" spans="1:10" x14ac:dyDescent="0.2">
      <c r="A259" s="9">
        <f t="shared" ca="1" si="32"/>
        <v>235</v>
      </c>
      <c r="B259" s="11">
        <f t="shared" ca="1" si="28"/>
        <v>42311</v>
      </c>
      <c r="C259" s="10">
        <f t="shared" ca="1" si="29"/>
        <v>1088.724455293134</v>
      </c>
      <c r="D259" s="131">
        <f t="shared" ca="1" si="34"/>
        <v>-1088.724455293134</v>
      </c>
      <c r="F259" s="10">
        <f t="shared" ca="1" si="30"/>
        <v>243.83770874751986</v>
      </c>
      <c r="G259" s="10">
        <f t="shared" ca="1" si="33"/>
        <v>0</v>
      </c>
      <c r="H259" s="10">
        <f t="shared" ca="1" si="31"/>
        <v>282681.45997222495</v>
      </c>
      <c r="J259" s="4"/>
    </row>
    <row r="260" spans="1:10" x14ac:dyDescent="0.2">
      <c r="A260" s="9">
        <f t="shared" ca="1" si="32"/>
        <v>236</v>
      </c>
      <c r="B260" s="11">
        <f t="shared" ca="1" si="28"/>
        <v>42318</v>
      </c>
      <c r="C260" s="10">
        <f t="shared" ca="1" si="29"/>
        <v>1088.724455293134</v>
      </c>
      <c r="D260" s="131">
        <f t="shared" ca="1" si="34"/>
        <v>-1088.724455293134</v>
      </c>
      <c r="F260" s="10">
        <f t="shared" ca="1" si="30"/>
        <v>244.04822187863442</v>
      </c>
      <c r="G260" s="10">
        <f t="shared" ca="1" si="33"/>
        <v>0</v>
      </c>
      <c r="H260" s="10">
        <f t="shared" ca="1" si="31"/>
        <v>282925.5081941036</v>
      </c>
      <c r="J260" s="4"/>
    </row>
    <row r="261" spans="1:10" x14ac:dyDescent="0.2">
      <c r="A261" s="9">
        <f t="shared" ca="1" si="32"/>
        <v>237</v>
      </c>
      <c r="B261" s="11">
        <f t="shared" ca="1" si="28"/>
        <v>42325</v>
      </c>
      <c r="C261" s="10">
        <f t="shared" ca="1" si="29"/>
        <v>1088.724455293134</v>
      </c>
      <c r="D261" s="131">
        <f t="shared" ca="1" si="34"/>
        <v>-1088.724455293134</v>
      </c>
      <c r="F261" s="10">
        <f t="shared" ca="1" si="30"/>
        <v>244.25891675267385</v>
      </c>
      <c r="G261" s="10">
        <f t="shared" ca="1" si="33"/>
        <v>0</v>
      </c>
      <c r="H261" s="10">
        <f t="shared" ca="1" si="31"/>
        <v>283169.76711085625</v>
      </c>
      <c r="J261" s="4"/>
    </row>
    <row r="262" spans="1:10" x14ac:dyDescent="0.2">
      <c r="A262" s="9">
        <f t="shared" ca="1" si="32"/>
        <v>238</v>
      </c>
      <c r="B262" s="11">
        <f t="shared" ca="1" si="28"/>
        <v>42332</v>
      </c>
      <c r="C262" s="10">
        <f t="shared" ca="1" si="29"/>
        <v>1088.724455293134</v>
      </c>
      <c r="D262" s="131">
        <f t="shared" ca="1" si="34"/>
        <v>-1088.724455293134</v>
      </c>
      <c r="F262" s="10">
        <f t="shared" ca="1" si="30"/>
        <v>244.46979352654273</v>
      </c>
      <c r="G262" s="10">
        <f t="shared" ca="1" si="33"/>
        <v>0</v>
      </c>
      <c r="H262" s="10">
        <f t="shared" ca="1" si="31"/>
        <v>283414.23690438276</v>
      </c>
      <c r="J262" s="4"/>
    </row>
    <row r="263" spans="1:10" x14ac:dyDescent="0.2">
      <c r="A263" s="9">
        <f t="shared" ca="1" si="32"/>
        <v>239</v>
      </c>
      <c r="B263" s="11">
        <f t="shared" ca="1" si="28"/>
        <v>42339</v>
      </c>
      <c r="C263" s="10">
        <f t="shared" ca="1" si="29"/>
        <v>1088.724455293134</v>
      </c>
      <c r="D263" s="131">
        <f t="shared" ca="1" si="34"/>
        <v>-1088.724455293134</v>
      </c>
      <c r="F263" s="10">
        <f t="shared" ca="1" si="30"/>
        <v>244.6808523572812</v>
      </c>
      <c r="G263" s="10">
        <f t="shared" ca="1" si="33"/>
        <v>0</v>
      </c>
      <c r="H263" s="10">
        <f t="shared" ca="1" si="31"/>
        <v>283658.91775674006</v>
      </c>
      <c r="J263" s="4"/>
    </row>
    <row r="264" spans="1:10" x14ac:dyDescent="0.2">
      <c r="A264" s="9">
        <f t="shared" ca="1" si="32"/>
        <v>240</v>
      </c>
      <c r="B264" s="11">
        <f t="shared" ca="1" si="28"/>
        <v>42346</v>
      </c>
      <c r="C264" s="10">
        <f t="shared" ca="1" si="29"/>
        <v>1088.724455293134</v>
      </c>
      <c r="D264" s="131">
        <f t="shared" ca="1" si="34"/>
        <v>-1088.724455293134</v>
      </c>
      <c r="F264" s="10">
        <f t="shared" ca="1" si="30"/>
        <v>244.892093402065</v>
      </c>
      <c r="G264" s="10">
        <f t="shared" ca="1" si="33"/>
        <v>0</v>
      </c>
      <c r="H264" s="10">
        <f t="shared" ca="1" si="31"/>
        <v>283903.8098501421</v>
      </c>
      <c r="J264" s="4"/>
    </row>
    <row r="265" spans="1:10" x14ac:dyDescent="0.2">
      <c r="A265" s="9">
        <f t="shared" ca="1" si="32"/>
        <v>241</v>
      </c>
      <c r="B265" s="11">
        <f t="shared" ca="1" si="28"/>
        <v>42353</v>
      </c>
      <c r="C265" s="10">
        <f t="shared" ca="1" si="29"/>
        <v>1088.724455293134</v>
      </c>
      <c r="D265" s="131">
        <f t="shared" ca="1" si="34"/>
        <v>-1088.724455293134</v>
      </c>
      <c r="F265" s="10">
        <f t="shared" ca="1" si="30"/>
        <v>245.10351681820549</v>
      </c>
      <c r="G265" s="10">
        <f t="shared" ca="1" si="33"/>
        <v>0</v>
      </c>
      <c r="H265" s="10">
        <f t="shared" ca="1" si="31"/>
        <v>284148.9133669603</v>
      </c>
      <c r="J265" s="4"/>
    </row>
    <row r="266" spans="1:10" x14ac:dyDescent="0.2">
      <c r="A266" s="9">
        <f t="shared" ca="1" si="32"/>
        <v>242</v>
      </c>
      <c r="B266" s="11">
        <f t="shared" ca="1" si="28"/>
        <v>42360</v>
      </c>
      <c r="C266" s="10">
        <f t="shared" ca="1" si="29"/>
        <v>1088.724455293134</v>
      </c>
      <c r="D266" s="131">
        <f t="shared" ca="1" si="34"/>
        <v>-1088.724455293134</v>
      </c>
      <c r="F266" s="10">
        <f t="shared" ca="1" si="30"/>
        <v>245.31512276314987</v>
      </c>
      <c r="G266" s="10">
        <f t="shared" ca="1" si="33"/>
        <v>0</v>
      </c>
      <c r="H266" s="10">
        <f t="shared" ca="1" si="31"/>
        <v>284394.22848972346</v>
      </c>
      <c r="J266" s="4"/>
    </row>
    <row r="267" spans="1:10" x14ac:dyDescent="0.2">
      <c r="A267" s="9">
        <f t="shared" ca="1" si="32"/>
        <v>243</v>
      </c>
      <c r="B267" s="11">
        <f t="shared" ca="1" si="28"/>
        <v>42367</v>
      </c>
      <c r="C267" s="10">
        <f t="shared" ca="1" si="29"/>
        <v>1088.724455293134</v>
      </c>
      <c r="D267" s="131">
        <f t="shared" ca="1" si="34"/>
        <v>-1088.724455293134</v>
      </c>
      <c r="F267" s="10">
        <f t="shared" ca="1" si="30"/>
        <v>245.52691139448132</v>
      </c>
      <c r="G267" s="10">
        <f t="shared" ca="1" si="33"/>
        <v>0</v>
      </c>
      <c r="H267" s="10">
        <f t="shared" ca="1" si="31"/>
        <v>284639.75540111796</v>
      </c>
      <c r="J267" s="4"/>
    </row>
    <row r="268" spans="1:10" x14ac:dyDescent="0.2">
      <c r="A268" s="9">
        <f t="shared" ca="1" si="32"/>
        <v>244</v>
      </c>
      <c r="B268" s="11">
        <f t="shared" ca="1" si="28"/>
        <v>42374</v>
      </c>
      <c r="C268" s="10">
        <f t="shared" ca="1" si="29"/>
        <v>1088.724455293134</v>
      </c>
      <c r="D268" s="131">
        <f t="shared" ca="1" si="34"/>
        <v>-1088.724455293134</v>
      </c>
      <c r="F268" s="10">
        <f t="shared" ca="1" si="30"/>
        <v>245.73888286991894</v>
      </c>
      <c r="G268" s="10">
        <f t="shared" ca="1" si="33"/>
        <v>0</v>
      </c>
      <c r="H268" s="10">
        <f t="shared" ca="1" si="31"/>
        <v>284885.49428398791</v>
      </c>
      <c r="J268" s="4"/>
    </row>
    <row r="269" spans="1:10" x14ac:dyDescent="0.2">
      <c r="A269" s="9">
        <f t="shared" ca="1" si="32"/>
        <v>245</v>
      </c>
      <c r="B269" s="11">
        <f t="shared" ca="1" si="28"/>
        <v>42381</v>
      </c>
      <c r="C269" s="10">
        <f t="shared" ca="1" si="29"/>
        <v>1088.724455293134</v>
      </c>
      <c r="D269" s="131">
        <f t="shared" ca="1" si="34"/>
        <v>-1088.724455293134</v>
      </c>
      <c r="F269" s="10">
        <f t="shared" ca="1" si="30"/>
        <v>245.95103734731816</v>
      </c>
      <c r="G269" s="10">
        <f t="shared" ca="1" si="33"/>
        <v>0</v>
      </c>
      <c r="H269" s="10">
        <f t="shared" ca="1" si="31"/>
        <v>285131.44532133522</v>
      </c>
      <c r="J269" s="4"/>
    </row>
    <row r="270" spans="1:10" x14ac:dyDescent="0.2">
      <c r="A270" s="9">
        <f t="shared" ca="1" si="32"/>
        <v>246</v>
      </c>
      <c r="B270" s="11">
        <f t="shared" ca="1" si="28"/>
        <v>42388</v>
      </c>
      <c r="C270" s="10">
        <f t="shared" ca="1" si="29"/>
        <v>1088.724455293134</v>
      </c>
      <c r="D270" s="131">
        <f t="shared" ca="1" si="34"/>
        <v>-1088.724455293134</v>
      </c>
      <c r="F270" s="10">
        <f t="shared" ca="1" si="30"/>
        <v>246.16337498467053</v>
      </c>
      <c r="G270" s="10">
        <f t="shared" ca="1" si="33"/>
        <v>0</v>
      </c>
      <c r="H270" s="10">
        <f t="shared" ca="1" si="31"/>
        <v>285377.60869631992</v>
      </c>
      <c r="J270" s="4"/>
    </row>
    <row r="271" spans="1:10" x14ac:dyDescent="0.2">
      <c r="A271" s="9">
        <f t="shared" ca="1" si="32"/>
        <v>247</v>
      </c>
      <c r="B271" s="11">
        <f t="shared" ca="1" si="28"/>
        <v>42395</v>
      </c>
      <c r="C271" s="10">
        <f t="shared" ca="1" si="29"/>
        <v>1088.724455293134</v>
      </c>
      <c r="D271" s="131">
        <f t="shared" ca="1" si="34"/>
        <v>-1088.724455293134</v>
      </c>
      <c r="F271" s="10">
        <f t="shared" ca="1" si="30"/>
        <v>246.3758959401041</v>
      </c>
      <c r="G271" s="10">
        <f t="shared" ca="1" si="33"/>
        <v>0</v>
      </c>
      <c r="H271" s="10">
        <f t="shared" ca="1" si="31"/>
        <v>285623.98459226004</v>
      </c>
      <c r="J271" s="4"/>
    </row>
    <row r="272" spans="1:10" x14ac:dyDescent="0.2">
      <c r="A272" s="9">
        <f t="shared" ca="1" si="32"/>
        <v>248</v>
      </c>
      <c r="B272" s="11">
        <f t="shared" ca="1" si="28"/>
        <v>42402</v>
      </c>
      <c r="C272" s="10">
        <f t="shared" ca="1" si="29"/>
        <v>1088.724455293134</v>
      </c>
      <c r="D272" s="131">
        <f t="shared" ca="1" si="34"/>
        <v>-1088.724455293134</v>
      </c>
      <c r="F272" s="10">
        <f t="shared" ca="1" si="30"/>
        <v>246.58860037188342</v>
      </c>
      <c r="G272" s="10">
        <f t="shared" ca="1" si="33"/>
        <v>0</v>
      </c>
      <c r="H272" s="10">
        <f t="shared" ca="1" si="31"/>
        <v>285870.57319263194</v>
      </c>
      <c r="J272" s="4"/>
    </row>
    <row r="273" spans="1:10" x14ac:dyDescent="0.2">
      <c r="A273" s="9">
        <f t="shared" ca="1" si="32"/>
        <v>249</v>
      </c>
      <c r="B273" s="11">
        <f t="shared" ca="1" si="28"/>
        <v>42409</v>
      </c>
      <c r="C273" s="10">
        <f t="shared" ca="1" si="29"/>
        <v>1088.724455293134</v>
      </c>
      <c r="D273" s="131">
        <f ca="1">-C273</f>
        <v>-1088.724455293134</v>
      </c>
      <c r="F273" s="10">
        <f t="shared" ca="1" si="30"/>
        <v>246.80148843840968</v>
      </c>
      <c r="G273" s="10">
        <f t="shared" ca="1" si="33"/>
        <v>0</v>
      </c>
      <c r="H273" s="10">
        <f t="shared" ca="1" si="31"/>
        <v>286117.37468107033</v>
      </c>
      <c r="J273" s="4"/>
    </row>
    <row r="274" spans="1:10" x14ac:dyDescent="0.2">
      <c r="A274" s="9">
        <f t="shared" ca="1" si="32"/>
        <v>250</v>
      </c>
      <c r="B274" s="11">
        <f t="shared" ca="1" si="28"/>
        <v>42416</v>
      </c>
      <c r="C274" s="10">
        <f t="shared" ca="1" si="29"/>
        <v>1088.724455293134</v>
      </c>
      <c r="D274" s="131">
        <f t="shared" ca="1" si="34"/>
        <v>-1088.724455293134</v>
      </c>
      <c r="F274" s="10">
        <f t="shared" ca="1" si="30"/>
        <v>247.01456029822074</v>
      </c>
      <c r="G274" s="10">
        <f t="shared" ca="1" si="33"/>
        <v>0</v>
      </c>
      <c r="H274" s="10">
        <f t="shared" ca="1" si="31"/>
        <v>286364.38924136857</v>
      </c>
      <c r="J274" s="4"/>
    </row>
    <row r="275" spans="1:10" x14ac:dyDescent="0.2">
      <c r="A275" s="9">
        <f t="shared" ca="1" si="32"/>
        <v>251</v>
      </c>
      <c r="B275" s="11">
        <f t="shared" ca="1" si="28"/>
        <v>42423</v>
      </c>
      <c r="C275" s="10">
        <f t="shared" ca="1" si="29"/>
        <v>1088.724455293134</v>
      </c>
      <c r="D275" s="131">
        <f t="shared" ca="1" si="34"/>
        <v>-1088.724455293134</v>
      </c>
      <c r="F275" s="10">
        <f t="shared" ca="1" si="30"/>
        <v>247.22781610999149</v>
      </c>
      <c r="G275" s="10">
        <f t="shared" ca="1" si="33"/>
        <v>0</v>
      </c>
      <c r="H275" s="10">
        <f t="shared" ca="1" si="31"/>
        <v>286611.61705747858</v>
      </c>
      <c r="J275" s="4"/>
    </row>
    <row r="276" spans="1:10" x14ac:dyDescent="0.2">
      <c r="A276" s="9">
        <f t="shared" ca="1" si="32"/>
        <v>252</v>
      </c>
      <c r="B276" s="11">
        <f t="shared" ca="1" si="28"/>
        <v>42430</v>
      </c>
      <c r="C276" s="10">
        <f t="shared" ca="1" si="29"/>
        <v>1088.724455293134</v>
      </c>
      <c r="D276" s="131">
        <f t="shared" ca="1" si="34"/>
        <v>-1088.724455293134</v>
      </c>
      <c r="F276" s="10">
        <f t="shared" ca="1" si="30"/>
        <v>247.44125603253369</v>
      </c>
      <c r="G276" s="10">
        <f t="shared" ca="1" si="33"/>
        <v>0</v>
      </c>
      <c r="H276" s="10">
        <f t="shared" ca="1" si="31"/>
        <v>286859.05831351114</v>
      </c>
      <c r="J276" s="4"/>
    </row>
    <row r="277" spans="1:10" x14ac:dyDescent="0.2">
      <c r="A277" s="9">
        <f t="shared" ca="1" si="32"/>
        <v>253</v>
      </c>
      <c r="B277" s="11">
        <f t="shared" ca="1" si="28"/>
        <v>42437</v>
      </c>
      <c r="C277" s="10">
        <f t="shared" ca="1" si="29"/>
        <v>1088.724455293134</v>
      </c>
      <c r="D277" s="131">
        <f t="shared" ca="1" si="34"/>
        <v>-1088.724455293134</v>
      </c>
      <c r="F277" s="10">
        <f t="shared" ca="1" si="30"/>
        <v>247.65488022479622</v>
      </c>
      <c r="G277" s="10">
        <f t="shared" ca="1" si="33"/>
        <v>0</v>
      </c>
      <c r="H277" s="10">
        <f t="shared" ca="1" si="31"/>
        <v>287106.71319373592</v>
      </c>
      <c r="J277" s="4"/>
    </row>
    <row r="278" spans="1:10" x14ac:dyDescent="0.2">
      <c r="A278" s="9">
        <f t="shared" ca="1" si="32"/>
        <v>254</v>
      </c>
      <c r="B278" s="11">
        <f t="shared" ca="1" si="28"/>
        <v>42444</v>
      </c>
      <c r="C278" s="10">
        <f t="shared" ca="1" si="29"/>
        <v>1088.724455293134</v>
      </c>
      <c r="D278" s="131">
        <f t="shared" ca="1" si="34"/>
        <v>-1088.724455293134</v>
      </c>
      <c r="F278" s="10">
        <f t="shared" ca="1" si="30"/>
        <v>247.86868884586519</v>
      </c>
      <c r="G278" s="10">
        <f t="shared" ca="1" si="33"/>
        <v>0</v>
      </c>
      <c r="H278" s="10">
        <f t="shared" ca="1" si="31"/>
        <v>287354.58188258181</v>
      </c>
      <c r="J278" s="4"/>
    </row>
    <row r="279" spans="1:10" x14ac:dyDescent="0.2">
      <c r="A279" s="9">
        <f t="shared" ca="1" si="32"/>
        <v>255</v>
      </c>
      <c r="B279" s="11">
        <f t="shared" ca="1" si="28"/>
        <v>42451</v>
      </c>
      <c r="C279" s="10">
        <f t="shared" ca="1" si="29"/>
        <v>1088.724455293134</v>
      </c>
      <c r="D279" s="131">
        <f t="shared" ca="1" si="34"/>
        <v>-1088.724455293134</v>
      </c>
      <c r="F279" s="10">
        <f t="shared" ca="1" si="30"/>
        <v>248.08268205496412</v>
      </c>
      <c r="G279" s="10">
        <f t="shared" ca="1" si="33"/>
        <v>0</v>
      </c>
      <c r="H279" s="10">
        <f t="shared" ca="1" si="31"/>
        <v>287602.66456463677</v>
      </c>
      <c r="J279" s="4"/>
    </row>
    <row r="280" spans="1:10" x14ac:dyDescent="0.2">
      <c r="A280" s="9">
        <f t="shared" ca="1" si="32"/>
        <v>256</v>
      </c>
      <c r="B280" s="11">
        <f t="shared" ca="1" si="28"/>
        <v>42458</v>
      </c>
      <c r="C280" s="10">
        <f t="shared" ca="1" si="29"/>
        <v>1088.724455293134</v>
      </c>
      <c r="D280" s="131">
        <f t="shared" ca="1" si="34"/>
        <v>-1088.724455293134</v>
      </c>
      <c r="F280" s="10">
        <f t="shared" ca="1" si="30"/>
        <v>248.2968600114539</v>
      </c>
      <c r="G280" s="10">
        <f t="shared" ca="1" si="33"/>
        <v>0</v>
      </c>
      <c r="H280" s="10">
        <f t="shared" ca="1" si="31"/>
        <v>287850.96142464824</v>
      </c>
      <c r="J280" s="4"/>
    </row>
    <row r="281" spans="1:10" x14ac:dyDescent="0.2">
      <c r="A281" s="9">
        <f t="shared" ca="1" si="32"/>
        <v>257</v>
      </c>
      <c r="B281" s="11">
        <f t="shared" ref="B281:B300" ca="1" si="35">IF(A281="","",IF($M$16=26,(A281-1)*14+$D$13,IF($M$16=52,(A281-1)*7+$D$13,DATE(YEAR($D$13),MONTH($D$13)+(A281-1)*$N$16,IF($M$16=24,IF((MOD(A281-1,2))=1,DAY($D$13)+14,DAY($D$13)),DAY($D$13))))))</f>
        <v>42465</v>
      </c>
      <c r="C281" s="10">
        <f t="shared" ref="C281:C300" ca="1" si="36">IF(A281="","",IF(A281=$D$16,H280+F281,IF(IF($E$20,$D$20,$D$19)&gt;H280+F281,H280+F281,IF($E$20,$D$20,$D$19))))</f>
        <v>1088.724455293134</v>
      </c>
      <c r="D281" s="131">
        <f t="shared" ca="1" si="34"/>
        <v>-1088.724455293134</v>
      </c>
      <c r="F281" s="10">
        <f t="shared" ref="F281:F300" ca="1" si="37">IF(B281="","",IF(roundOpt,ROUND(((1+$H$9)^(B281-B280)-1)*H280,2),((1+$H$9)^(B281-B280)-1)*H280))</f>
        <v>248.51122287483307</v>
      </c>
      <c r="G281" s="10">
        <f t="shared" ca="1" si="33"/>
        <v>0</v>
      </c>
      <c r="H281" s="10">
        <f t="shared" ref="H281:H300" ca="1" si="38">IF(B281="","",H280+F281-C281-D281)</f>
        <v>288099.4726475231</v>
      </c>
      <c r="J281" s="4"/>
    </row>
    <row r="282" spans="1:10" x14ac:dyDescent="0.2">
      <c r="A282" s="9">
        <f t="shared" ref="A282:A300" ca="1" si="39">IF(OR(H281&lt;=0,H281=""),"",OFFSET(A282,-1,0,1,1)+1)</f>
        <v>258</v>
      </c>
      <c r="B282" s="11">
        <f t="shared" ca="1" si="35"/>
        <v>42472</v>
      </c>
      <c r="C282" s="10">
        <f t="shared" ca="1" si="36"/>
        <v>1088.724455293134</v>
      </c>
      <c r="D282" s="131">
        <f t="shared" ca="1" si="34"/>
        <v>-1088.724455293134</v>
      </c>
      <c r="F282" s="10">
        <f t="shared" ca="1" si="37"/>
        <v>248.72577080473781</v>
      </c>
      <c r="G282" s="10">
        <f t="shared" ref="G282:G300" ca="1" si="40">IF(B282="","",MAX(0,H281-H282))</f>
        <v>0</v>
      </c>
      <c r="H282" s="10">
        <f t="shared" ca="1" si="38"/>
        <v>288348.19841832784</v>
      </c>
      <c r="J282" s="4"/>
    </row>
    <row r="283" spans="1:10" x14ac:dyDescent="0.2">
      <c r="A283" s="9">
        <f t="shared" ca="1" si="39"/>
        <v>259</v>
      </c>
      <c r="B283" s="11">
        <f t="shared" ca="1" si="35"/>
        <v>42479</v>
      </c>
      <c r="C283" s="10">
        <f t="shared" ca="1" si="36"/>
        <v>1088.724455293134</v>
      </c>
      <c r="D283" s="131">
        <f t="shared" ca="1" si="34"/>
        <v>-1088.724455293134</v>
      </c>
      <c r="F283" s="10">
        <f t="shared" ca="1" si="37"/>
        <v>248.94050396094215</v>
      </c>
      <c r="G283" s="10">
        <f t="shared" ca="1" si="40"/>
        <v>0</v>
      </c>
      <c r="H283" s="10">
        <f t="shared" ca="1" si="38"/>
        <v>288597.13892228878</v>
      </c>
      <c r="J283" s="4"/>
    </row>
    <row r="284" spans="1:10" x14ac:dyDescent="0.2">
      <c r="A284" s="9">
        <f t="shared" ca="1" si="39"/>
        <v>260</v>
      </c>
      <c r="B284" s="11">
        <f t="shared" ca="1" si="35"/>
        <v>42486</v>
      </c>
      <c r="C284" s="10">
        <f t="shared" ca="1" si="36"/>
        <v>1088.724455293134</v>
      </c>
      <c r="D284" s="131">
        <f t="shared" ca="1" si="34"/>
        <v>-1088.724455293134</v>
      </c>
      <c r="F284" s="10">
        <f t="shared" ca="1" si="37"/>
        <v>249.1554225033581</v>
      </c>
      <c r="G284" s="10">
        <f t="shared" ca="1" si="40"/>
        <v>0</v>
      </c>
      <c r="H284" s="10">
        <f t="shared" ca="1" si="38"/>
        <v>288846.29434479214</v>
      </c>
      <c r="J284" s="4"/>
    </row>
    <row r="285" spans="1:10" x14ac:dyDescent="0.2">
      <c r="A285" s="9">
        <f t="shared" ca="1" si="39"/>
        <v>261</v>
      </c>
      <c r="B285" s="11">
        <f t="shared" ca="1" si="35"/>
        <v>42493</v>
      </c>
      <c r="C285" s="10">
        <f t="shared" ca="1" si="36"/>
        <v>1088.724455293134</v>
      </c>
      <c r="D285" s="131">
        <f t="shared" ca="1" si="34"/>
        <v>-1088.724455293134</v>
      </c>
      <c r="F285" s="10">
        <f t="shared" ca="1" si="37"/>
        <v>249.37052659203565</v>
      </c>
      <c r="G285" s="10">
        <f t="shared" ca="1" si="40"/>
        <v>0</v>
      </c>
      <c r="H285" s="10">
        <f t="shared" ca="1" si="38"/>
        <v>289095.66487138416</v>
      </c>
      <c r="J285" s="4"/>
    </row>
    <row r="286" spans="1:10" x14ac:dyDescent="0.2">
      <c r="A286" s="9">
        <f t="shared" ca="1" si="39"/>
        <v>262</v>
      </c>
      <c r="B286" s="11">
        <f t="shared" ca="1" si="35"/>
        <v>42500</v>
      </c>
      <c r="C286" s="10">
        <f t="shared" ca="1" si="36"/>
        <v>1088.724455293134</v>
      </c>
      <c r="D286" s="131">
        <f t="shared" ca="1" si="34"/>
        <v>-1088.724455293134</v>
      </c>
      <c r="F286" s="10">
        <f t="shared" ca="1" si="37"/>
        <v>249.58581638716299</v>
      </c>
      <c r="G286" s="10">
        <f t="shared" ca="1" si="40"/>
        <v>0</v>
      </c>
      <c r="H286" s="10">
        <f t="shared" ca="1" si="38"/>
        <v>289345.2506877713</v>
      </c>
      <c r="J286" s="4"/>
    </row>
    <row r="287" spans="1:10" x14ac:dyDescent="0.2">
      <c r="A287" s="9">
        <f t="shared" ca="1" si="39"/>
        <v>263</v>
      </c>
      <c r="B287" s="11">
        <f t="shared" ca="1" si="35"/>
        <v>42507</v>
      </c>
      <c r="C287" s="10">
        <f t="shared" ca="1" si="36"/>
        <v>1088.724455293134</v>
      </c>
      <c r="D287" s="131">
        <f t="shared" ca="1" si="34"/>
        <v>-1088.724455293134</v>
      </c>
      <c r="F287" s="10">
        <f t="shared" ca="1" si="37"/>
        <v>249.80129204906666</v>
      </c>
      <c r="G287" s="10">
        <f t="shared" ca="1" si="40"/>
        <v>0</v>
      </c>
      <c r="H287" s="10">
        <f t="shared" ca="1" si="38"/>
        <v>289595.05197982036</v>
      </c>
      <c r="J287" s="4"/>
    </row>
    <row r="288" spans="1:10" x14ac:dyDescent="0.2">
      <c r="A288" s="9">
        <f t="shared" ca="1" si="39"/>
        <v>264</v>
      </c>
      <c r="B288" s="11">
        <f t="shared" ca="1" si="35"/>
        <v>42514</v>
      </c>
      <c r="C288" s="10">
        <f t="shared" ca="1" si="36"/>
        <v>1088.724455293134</v>
      </c>
      <c r="D288" s="131">
        <f t="shared" ca="1" si="34"/>
        <v>-1088.724455293134</v>
      </c>
      <c r="F288" s="10">
        <f t="shared" ca="1" si="37"/>
        <v>250.01695373821158</v>
      </c>
      <c r="G288" s="10">
        <f t="shared" ca="1" si="40"/>
        <v>0</v>
      </c>
      <c r="H288" s="10">
        <f t="shared" ca="1" si="38"/>
        <v>289845.06893355859</v>
      </c>
      <c r="J288" s="4"/>
    </row>
    <row r="289" spans="1:10" x14ac:dyDescent="0.2">
      <c r="A289" s="9">
        <f t="shared" ca="1" si="39"/>
        <v>265</v>
      </c>
      <c r="B289" s="11">
        <f t="shared" ca="1" si="35"/>
        <v>42521</v>
      </c>
      <c r="C289" s="10">
        <f t="shared" ca="1" si="36"/>
        <v>1088.724455293134</v>
      </c>
      <c r="D289" s="131">
        <f ca="1">-C289</f>
        <v>-1088.724455293134</v>
      </c>
      <c r="F289" s="10">
        <f t="shared" ca="1" si="37"/>
        <v>250.23280161520117</v>
      </c>
      <c r="G289" s="10">
        <f t="shared" ca="1" si="40"/>
        <v>0</v>
      </c>
      <c r="H289" s="10">
        <f t="shared" ca="1" si="38"/>
        <v>290095.30173517379</v>
      </c>
      <c r="J289" s="4"/>
    </row>
    <row r="290" spans="1:10" x14ac:dyDescent="0.2">
      <c r="A290" s="9">
        <f t="shared" ca="1" si="39"/>
        <v>266</v>
      </c>
      <c r="B290" s="11">
        <f t="shared" ca="1" si="35"/>
        <v>42528</v>
      </c>
      <c r="C290" s="10">
        <f t="shared" ca="1" si="36"/>
        <v>1088.724455293134</v>
      </c>
      <c r="D290" s="131">
        <f t="shared" ca="1" si="34"/>
        <v>-1088.724455293134</v>
      </c>
      <c r="F290" s="10">
        <f t="shared" ca="1" si="37"/>
        <v>250.44883584077755</v>
      </c>
      <c r="G290" s="10">
        <f t="shared" ca="1" si="40"/>
        <v>0</v>
      </c>
      <c r="H290" s="10">
        <f t="shared" ca="1" si="38"/>
        <v>290345.75057101459</v>
      </c>
      <c r="J290" s="4"/>
    </row>
    <row r="291" spans="1:10" x14ac:dyDescent="0.2">
      <c r="A291" s="9">
        <f t="shared" ca="1" si="39"/>
        <v>267</v>
      </c>
      <c r="B291" s="11">
        <f t="shared" ca="1" si="35"/>
        <v>42535</v>
      </c>
      <c r="C291" s="10">
        <f t="shared" ca="1" si="36"/>
        <v>1088.724455293134</v>
      </c>
      <c r="D291" s="131">
        <f t="shared" ca="1" si="34"/>
        <v>-1088.724455293134</v>
      </c>
      <c r="F291" s="10">
        <f t="shared" ca="1" si="37"/>
        <v>250.66505657582161</v>
      </c>
      <c r="G291" s="10">
        <f t="shared" ca="1" si="40"/>
        <v>0</v>
      </c>
      <c r="H291" s="10">
        <f t="shared" ca="1" si="38"/>
        <v>290596.41562759044</v>
      </c>
      <c r="J291" s="4"/>
    </row>
    <row r="292" spans="1:10" x14ac:dyDescent="0.2">
      <c r="A292" s="9">
        <f t="shared" ca="1" si="39"/>
        <v>268</v>
      </c>
      <c r="B292" s="11">
        <f t="shared" ca="1" si="35"/>
        <v>42542</v>
      </c>
      <c r="C292" s="10">
        <f t="shared" ca="1" si="36"/>
        <v>1088.724455293134</v>
      </c>
      <c r="D292" s="131">
        <f t="shared" ca="1" si="34"/>
        <v>-1088.724455293134</v>
      </c>
      <c r="F292" s="10">
        <f t="shared" ca="1" si="37"/>
        <v>250.88146398135311</v>
      </c>
      <c r="G292" s="10">
        <f t="shared" ca="1" si="40"/>
        <v>0</v>
      </c>
      <c r="H292" s="10">
        <f t="shared" ca="1" si="38"/>
        <v>290847.29709157179</v>
      </c>
      <c r="J292" s="4"/>
    </row>
    <row r="293" spans="1:10" x14ac:dyDescent="0.2">
      <c r="A293" s="9">
        <f t="shared" ca="1" si="39"/>
        <v>269</v>
      </c>
      <c r="B293" s="11">
        <f t="shared" ca="1" si="35"/>
        <v>42549</v>
      </c>
      <c r="C293" s="10">
        <f t="shared" ca="1" si="36"/>
        <v>1088.724455293134</v>
      </c>
      <c r="D293" s="131">
        <f t="shared" ca="1" si="34"/>
        <v>-1088.724455293134</v>
      </c>
      <c r="F293" s="10">
        <f t="shared" ca="1" si="37"/>
        <v>251.09805821853078</v>
      </c>
      <c r="G293" s="10">
        <f t="shared" ca="1" si="40"/>
        <v>0</v>
      </c>
      <c r="H293" s="10">
        <f t="shared" ca="1" si="38"/>
        <v>291098.39514979033</v>
      </c>
      <c r="J293" s="4"/>
    </row>
    <row r="294" spans="1:10" x14ac:dyDescent="0.2">
      <c r="A294" s="9">
        <f t="shared" ca="1" si="39"/>
        <v>270</v>
      </c>
      <c r="B294" s="11">
        <f t="shared" ca="1" si="35"/>
        <v>42556</v>
      </c>
      <c r="C294" s="10">
        <f t="shared" ca="1" si="36"/>
        <v>1088.724455293134</v>
      </c>
      <c r="D294" s="131">
        <f t="shared" ca="1" si="34"/>
        <v>-1088.724455293134</v>
      </c>
      <c r="F294" s="10">
        <f t="shared" ca="1" si="37"/>
        <v>251.31483944865261</v>
      </c>
      <c r="G294" s="10">
        <f t="shared" ca="1" si="40"/>
        <v>0</v>
      </c>
      <c r="H294" s="10">
        <f t="shared" ca="1" si="38"/>
        <v>291349.709989239</v>
      </c>
      <c r="J294" s="4"/>
    </row>
    <row r="295" spans="1:10" x14ac:dyDescent="0.2">
      <c r="A295" s="9">
        <f t="shared" ca="1" si="39"/>
        <v>271</v>
      </c>
      <c r="B295" s="11">
        <f t="shared" ca="1" si="35"/>
        <v>42563</v>
      </c>
      <c r="C295" s="10">
        <f t="shared" ca="1" si="36"/>
        <v>1088.724455293134</v>
      </c>
      <c r="D295" s="131">
        <f t="shared" ca="1" si="34"/>
        <v>-1088.724455293134</v>
      </c>
      <c r="F295" s="10">
        <f t="shared" ca="1" si="37"/>
        <v>251.53180783315574</v>
      </c>
      <c r="G295" s="10">
        <f t="shared" ca="1" si="40"/>
        <v>0</v>
      </c>
      <c r="H295" s="10">
        <f t="shared" ca="1" si="38"/>
        <v>291601.24179707217</v>
      </c>
      <c r="J295" s="4"/>
    </row>
    <row r="296" spans="1:10" x14ac:dyDescent="0.2">
      <c r="A296" s="9">
        <f t="shared" ca="1" si="39"/>
        <v>272</v>
      </c>
      <c r="B296" s="11">
        <f t="shared" ca="1" si="35"/>
        <v>42570</v>
      </c>
      <c r="C296" s="10">
        <f t="shared" ca="1" si="36"/>
        <v>1088.724455293134</v>
      </c>
      <c r="D296" s="131">
        <f t="shared" ca="1" si="34"/>
        <v>-1088.724455293134</v>
      </c>
      <c r="F296" s="10">
        <f t="shared" ca="1" si="37"/>
        <v>251.74896353361675</v>
      </c>
      <c r="G296" s="10">
        <f t="shared" ca="1" si="40"/>
        <v>0</v>
      </c>
      <c r="H296" s="10">
        <f t="shared" ca="1" si="38"/>
        <v>291852.99076060578</v>
      </c>
      <c r="J296" s="4"/>
    </row>
    <row r="297" spans="1:10" x14ac:dyDescent="0.2">
      <c r="A297" s="9">
        <f t="shared" ca="1" si="39"/>
        <v>273</v>
      </c>
      <c r="B297" s="11">
        <f t="shared" ca="1" si="35"/>
        <v>42577</v>
      </c>
      <c r="C297" s="10">
        <f t="shared" ca="1" si="36"/>
        <v>1088.724455293134</v>
      </c>
      <c r="D297" s="131">
        <f t="shared" ca="1" si="34"/>
        <v>-1088.724455293134</v>
      </c>
      <c r="F297" s="10">
        <f t="shared" ca="1" si="37"/>
        <v>251.9663067117516</v>
      </c>
      <c r="G297" s="10">
        <f t="shared" ca="1" si="40"/>
        <v>0</v>
      </c>
      <c r="H297" s="10">
        <f t="shared" ca="1" si="38"/>
        <v>292104.95706731756</v>
      </c>
      <c r="J297" s="4"/>
    </row>
    <row r="298" spans="1:10" x14ac:dyDescent="0.2">
      <c r="A298" s="9">
        <f t="shared" ca="1" si="39"/>
        <v>274</v>
      </c>
      <c r="B298" s="11">
        <f t="shared" ca="1" si="35"/>
        <v>42584</v>
      </c>
      <c r="C298" s="10">
        <f t="shared" ca="1" si="36"/>
        <v>1088.724455293134</v>
      </c>
      <c r="D298" s="131">
        <f t="shared" ca="1" si="34"/>
        <v>-1088.724455293134</v>
      </c>
      <c r="F298" s="10">
        <f t="shared" ca="1" si="37"/>
        <v>252.18383752941605</v>
      </c>
      <c r="G298" s="10">
        <f t="shared" ca="1" si="40"/>
        <v>0</v>
      </c>
      <c r="H298" s="10">
        <f t="shared" ca="1" si="38"/>
        <v>292357.14090484695</v>
      </c>
      <c r="J298" s="4"/>
    </row>
    <row r="299" spans="1:10" x14ac:dyDescent="0.2">
      <c r="A299" s="9">
        <f t="shared" ca="1" si="39"/>
        <v>275</v>
      </c>
      <c r="B299" s="11">
        <f t="shared" ca="1" si="35"/>
        <v>42591</v>
      </c>
      <c r="C299" s="10">
        <f t="shared" ca="1" si="36"/>
        <v>1088.724455293134</v>
      </c>
      <c r="D299" s="131">
        <v>911.28</v>
      </c>
      <c r="F299" s="10">
        <f t="shared" ca="1" si="37"/>
        <v>252.40155614860538</v>
      </c>
      <c r="G299" s="10">
        <f t="shared" ca="1" si="40"/>
        <v>1747.6028991445783</v>
      </c>
      <c r="H299" s="10">
        <f t="shared" ca="1" si="38"/>
        <v>290609.53800570237</v>
      </c>
      <c r="J299" s="4"/>
    </row>
    <row r="300" spans="1:10" s="137" customFormat="1" x14ac:dyDescent="0.2">
      <c r="A300" s="133">
        <f t="shared" ca="1" si="39"/>
        <v>276</v>
      </c>
      <c r="B300" s="134">
        <f t="shared" ca="1" si="35"/>
        <v>42598</v>
      </c>
      <c r="C300" s="135">
        <f t="shared" ca="1" si="36"/>
        <v>1088.724455293134</v>
      </c>
      <c r="D300" s="136">
        <v>911.28</v>
      </c>
      <c r="F300" s="135">
        <f t="shared" ca="1" si="37"/>
        <v>250.89279296290482</v>
      </c>
      <c r="G300" s="135">
        <f t="shared" ca="1" si="40"/>
        <v>1749.1116623302805</v>
      </c>
      <c r="H300" s="135">
        <f t="shared" ca="1" si="38"/>
        <v>288860.42634337209</v>
      </c>
      <c r="J300" s="138"/>
    </row>
    <row r="301" spans="1:10" x14ac:dyDescent="0.2">
      <c r="A301" s="9"/>
      <c r="B301" s="11"/>
      <c r="C301" s="10"/>
      <c r="D301" s="131"/>
      <c r="F301" s="10"/>
      <c r="G301" s="10"/>
      <c r="H301" s="10"/>
      <c r="J301" s="4"/>
    </row>
    <row r="302" spans="1:10" x14ac:dyDescent="0.2">
      <c r="A302" s="9"/>
      <c r="B302" s="11"/>
      <c r="C302" s="10"/>
      <c r="D302" s="131"/>
      <c r="F302" s="10"/>
      <c r="G302" s="10"/>
      <c r="H302" s="10"/>
      <c r="J302" s="4"/>
    </row>
    <row r="303" spans="1:10" x14ac:dyDescent="0.2">
      <c r="A303" s="9"/>
      <c r="B303" s="11"/>
      <c r="C303" s="10"/>
      <c r="D303" s="131"/>
      <c r="F303" s="10"/>
      <c r="G303" s="10"/>
      <c r="H303" s="10"/>
      <c r="J303" s="4"/>
    </row>
    <row r="304" spans="1:10" x14ac:dyDescent="0.2">
      <c r="A304" s="9"/>
      <c r="B304" s="11"/>
      <c r="C304" s="10"/>
      <c r="D304" s="131"/>
      <c r="F304" s="10"/>
      <c r="G304" s="10"/>
      <c r="H304" s="10"/>
      <c r="J304" s="4"/>
    </row>
    <row r="305" spans="1:10" x14ac:dyDescent="0.2">
      <c r="A305" s="9"/>
      <c r="B305" s="11"/>
      <c r="C305" s="10"/>
      <c r="D305" s="131"/>
      <c r="F305" s="10"/>
      <c r="G305" s="10"/>
      <c r="H305" s="10"/>
      <c r="J305" s="4"/>
    </row>
    <row r="306" spans="1:10" x14ac:dyDescent="0.2">
      <c r="A306" s="9"/>
      <c r="B306" s="11"/>
      <c r="C306" s="10"/>
      <c r="D306" s="131"/>
      <c r="F306" s="10"/>
      <c r="G306" s="10"/>
      <c r="H306" s="10"/>
      <c r="J306" s="4"/>
    </row>
    <row r="307" spans="1:10" x14ac:dyDescent="0.2">
      <c r="A307" s="9"/>
      <c r="B307" s="11"/>
      <c r="C307" s="10"/>
      <c r="D307" s="131"/>
      <c r="F307" s="10"/>
      <c r="G307" s="10"/>
      <c r="H307" s="10"/>
      <c r="J307" s="4"/>
    </row>
    <row r="308" spans="1:10" x14ac:dyDescent="0.2">
      <c r="A308" s="9"/>
      <c r="B308" s="11"/>
      <c r="C308" s="10"/>
      <c r="D308" s="131"/>
      <c r="F308" s="10"/>
      <c r="G308" s="10"/>
      <c r="H308" s="10"/>
      <c r="J308" s="4"/>
    </row>
    <row r="309" spans="1:10" x14ac:dyDescent="0.2">
      <c r="A309" s="9"/>
      <c r="B309" s="11"/>
      <c r="C309" s="10"/>
      <c r="D309" s="131"/>
      <c r="F309" s="10"/>
      <c r="G309" s="10"/>
      <c r="H309" s="10"/>
      <c r="J309" s="4"/>
    </row>
    <row r="310" spans="1:10" x14ac:dyDescent="0.2">
      <c r="A310" s="9"/>
      <c r="B310" s="11"/>
      <c r="C310" s="10"/>
      <c r="D310" s="131"/>
      <c r="F310" s="10"/>
      <c r="G310" s="10"/>
      <c r="H310" s="10"/>
      <c r="J310" s="4"/>
    </row>
    <row r="311" spans="1:10" x14ac:dyDescent="0.2">
      <c r="A311" s="9"/>
      <c r="B311" s="11"/>
      <c r="C311" s="10"/>
      <c r="D311" s="131"/>
      <c r="F311" s="10"/>
      <c r="G311" s="10"/>
      <c r="H311" s="10"/>
      <c r="J311" s="4"/>
    </row>
    <row r="312" spans="1:10" x14ac:dyDescent="0.2">
      <c r="A312" s="9"/>
      <c r="B312" s="11"/>
      <c r="C312" s="10"/>
      <c r="D312" s="131"/>
      <c r="F312" s="10"/>
      <c r="G312" s="10"/>
      <c r="H312" s="10"/>
      <c r="J312" s="4"/>
    </row>
    <row r="313" spans="1:10" x14ac:dyDescent="0.2">
      <c r="A313" s="9"/>
      <c r="B313" s="11"/>
      <c r="C313" s="10"/>
      <c r="D313" s="131"/>
      <c r="F313" s="10"/>
      <c r="G313" s="10"/>
      <c r="H313" s="10"/>
      <c r="J313" s="4"/>
    </row>
    <row r="314" spans="1:10" x14ac:dyDescent="0.2">
      <c r="A314" s="9"/>
      <c r="B314" s="11"/>
      <c r="C314" s="10"/>
      <c r="D314" s="131"/>
      <c r="F314" s="10"/>
      <c r="G314" s="10"/>
      <c r="H314" s="10"/>
      <c r="J314" s="4"/>
    </row>
    <row r="315" spans="1:10" x14ac:dyDescent="0.2">
      <c r="A315" s="9"/>
      <c r="B315" s="11"/>
      <c r="C315" s="10"/>
      <c r="D315" s="131"/>
      <c r="F315" s="10"/>
      <c r="G315" s="10"/>
      <c r="H315" s="10"/>
      <c r="J315" s="4"/>
    </row>
    <row r="316" spans="1:10" x14ac:dyDescent="0.2">
      <c r="A316" s="9"/>
      <c r="B316" s="11"/>
      <c r="C316" s="10"/>
      <c r="D316" s="131"/>
      <c r="F316" s="10"/>
      <c r="G316" s="10"/>
      <c r="H316" s="10"/>
      <c r="J316" s="4"/>
    </row>
    <row r="317" spans="1:10" x14ac:dyDescent="0.2">
      <c r="A317" s="9"/>
      <c r="B317" s="11"/>
      <c r="C317" s="10"/>
      <c r="D317" s="131"/>
      <c r="F317" s="10"/>
      <c r="G317" s="10"/>
      <c r="H317" s="10"/>
      <c r="J317" s="4"/>
    </row>
    <row r="318" spans="1:10" x14ac:dyDescent="0.2">
      <c r="A318" s="9"/>
      <c r="B318" s="11"/>
      <c r="C318" s="10"/>
      <c r="D318" s="131"/>
      <c r="F318" s="10"/>
      <c r="G318" s="10"/>
      <c r="H318" s="10"/>
      <c r="J318" s="4"/>
    </row>
    <row r="319" spans="1:10" x14ac:dyDescent="0.2">
      <c r="A319" s="9"/>
      <c r="B319" s="11"/>
      <c r="C319" s="10"/>
      <c r="D319" s="131"/>
      <c r="F319" s="10"/>
      <c r="G319" s="10"/>
      <c r="H319" s="10"/>
      <c r="J319" s="4"/>
    </row>
    <row r="320" spans="1:10" x14ac:dyDescent="0.2">
      <c r="A320" s="9"/>
      <c r="B320" s="11"/>
      <c r="C320" s="10"/>
      <c r="D320" s="131"/>
      <c r="F320" s="10"/>
      <c r="G320" s="10"/>
      <c r="H320" s="10"/>
      <c r="J320" s="4"/>
    </row>
    <row r="321" spans="1:10" x14ac:dyDescent="0.2">
      <c r="A321" s="9"/>
      <c r="B321" s="11"/>
      <c r="C321" s="10"/>
      <c r="D321" s="131"/>
      <c r="F321" s="10"/>
      <c r="G321" s="10"/>
      <c r="H321" s="10"/>
      <c r="J321" s="4"/>
    </row>
    <row r="322" spans="1:10" x14ac:dyDescent="0.2">
      <c r="A322" s="9"/>
      <c r="B322" s="11"/>
      <c r="C322" s="10"/>
      <c r="D322" s="131"/>
      <c r="F322" s="10"/>
      <c r="G322" s="10"/>
      <c r="H322" s="10"/>
      <c r="J322" s="4"/>
    </row>
    <row r="323" spans="1:10" x14ac:dyDescent="0.2">
      <c r="A323" s="9"/>
      <c r="B323" s="11"/>
      <c r="C323" s="10"/>
      <c r="D323" s="131"/>
      <c r="F323" s="10"/>
      <c r="G323" s="10"/>
      <c r="H323" s="10"/>
      <c r="J323" s="4"/>
    </row>
    <row r="324" spans="1:10" x14ac:dyDescent="0.2">
      <c r="A324" s="9"/>
      <c r="B324" s="11"/>
      <c r="C324" s="10"/>
      <c r="D324" s="131"/>
      <c r="F324" s="10"/>
      <c r="G324" s="10"/>
      <c r="H324" s="10"/>
      <c r="J324" s="4"/>
    </row>
    <row r="325" spans="1:10" x14ac:dyDescent="0.2">
      <c r="A325" s="9"/>
      <c r="B325" s="11"/>
      <c r="C325" s="10"/>
      <c r="D325" s="131"/>
      <c r="F325" s="10"/>
      <c r="G325" s="10"/>
      <c r="H325" s="10"/>
      <c r="J325" s="4"/>
    </row>
    <row r="326" spans="1:10" x14ac:dyDescent="0.2">
      <c r="A326" s="9"/>
      <c r="B326" s="11"/>
      <c r="C326" s="10"/>
      <c r="D326" s="131"/>
      <c r="F326" s="10"/>
      <c r="G326" s="10"/>
      <c r="H326" s="10"/>
      <c r="J326" s="4"/>
    </row>
    <row r="327" spans="1:10" x14ac:dyDescent="0.2">
      <c r="A327" s="9"/>
      <c r="B327" s="11"/>
      <c r="C327" s="10"/>
      <c r="D327" s="131"/>
      <c r="F327" s="10"/>
      <c r="G327" s="10"/>
      <c r="H327" s="10"/>
      <c r="J327" s="4"/>
    </row>
    <row r="328" spans="1:10" x14ac:dyDescent="0.2">
      <c r="A328" s="9"/>
      <c r="B328" s="11"/>
      <c r="C328" s="10"/>
      <c r="D328" s="131"/>
      <c r="F328" s="10"/>
      <c r="G328" s="10"/>
      <c r="H328" s="10"/>
      <c r="J328" s="4"/>
    </row>
    <row r="329" spans="1:10" x14ac:dyDescent="0.2">
      <c r="A329" s="9"/>
      <c r="B329" s="11"/>
      <c r="C329" s="10"/>
      <c r="D329" s="131"/>
      <c r="F329" s="10"/>
      <c r="G329" s="10"/>
      <c r="H329" s="10"/>
      <c r="J329" s="4"/>
    </row>
    <row r="330" spans="1:10" x14ac:dyDescent="0.2">
      <c r="A330" s="9"/>
      <c r="B330" s="11"/>
      <c r="C330" s="10"/>
      <c r="D330" s="131"/>
      <c r="F330" s="10"/>
      <c r="G330" s="10"/>
      <c r="H330" s="10"/>
      <c r="J330" s="4"/>
    </row>
    <row r="331" spans="1:10" x14ac:dyDescent="0.2">
      <c r="A331" s="9"/>
      <c r="B331" s="11"/>
      <c r="C331" s="10"/>
      <c r="D331" s="131"/>
      <c r="F331" s="10"/>
      <c r="G331" s="10"/>
      <c r="H331" s="10"/>
      <c r="J331" s="4"/>
    </row>
    <row r="332" spans="1:10" x14ac:dyDescent="0.2">
      <c r="A332" s="9"/>
      <c r="B332" s="11"/>
      <c r="C332" s="10"/>
      <c r="D332" s="131"/>
      <c r="F332" s="10"/>
      <c r="G332" s="10"/>
      <c r="H332" s="10"/>
      <c r="J332" s="4"/>
    </row>
    <row r="333" spans="1:10" x14ac:dyDescent="0.2">
      <c r="A333" s="9"/>
      <c r="B333" s="11"/>
      <c r="C333" s="10"/>
      <c r="D333" s="131"/>
      <c r="F333" s="10"/>
      <c r="G333" s="10"/>
      <c r="H333" s="10"/>
      <c r="J333" s="4"/>
    </row>
    <row r="334" spans="1:10" x14ac:dyDescent="0.2">
      <c r="A334" s="9"/>
      <c r="B334" s="11"/>
      <c r="C334" s="10"/>
      <c r="D334" s="131"/>
      <c r="F334" s="10"/>
      <c r="G334" s="10"/>
      <c r="H334" s="10"/>
      <c r="J334" s="4"/>
    </row>
    <row r="335" spans="1:10" x14ac:dyDescent="0.2">
      <c r="A335" s="9"/>
      <c r="B335" s="11"/>
      <c r="C335" s="10"/>
      <c r="D335" s="131"/>
      <c r="F335" s="10"/>
      <c r="G335" s="10"/>
      <c r="H335" s="10"/>
      <c r="J335" s="4"/>
    </row>
    <row r="336" spans="1:10" x14ac:dyDescent="0.2">
      <c r="A336" s="9"/>
      <c r="B336" s="11"/>
      <c r="C336" s="10"/>
      <c r="D336" s="131"/>
      <c r="F336" s="10"/>
      <c r="G336" s="10"/>
      <c r="H336" s="10"/>
      <c r="J336" s="4"/>
    </row>
    <row r="337" spans="1:10" x14ac:dyDescent="0.2">
      <c r="A337" s="9"/>
      <c r="B337" s="11"/>
      <c r="C337" s="10"/>
      <c r="D337" s="131"/>
      <c r="F337" s="10"/>
      <c r="G337" s="10"/>
      <c r="H337" s="10"/>
      <c r="J337" s="4"/>
    </row>
    <row r="338" spans="1:10" x14ac:dyDescent="0.2">
      <c r="A338" s="9"/>
      <c r="B338" s="11"/>
      <c r="C338" s="10"/>
      <c r="D338" s="131"/>
      <c r="F338" s="10"/>
      <c r="G338" s="10"/>
      <c r="H338" s="10"/>
      <c r="J338" s="4"/>
    </row>
    <row r="339" spans="1:10" x14ac:dyDescent="0.2">
      <c r="A339" s="9"/>
      <c r="B339" s="11"/>
      <c r="C339" s="10"/>
      <c r="D339" s="131"/>
      <c r="F339" s="10"/>
      <c r="G339" s="10"/>
      <c r="H339" s="10"/>
      <c r="J339" s="4"/>
    </row>
    <row r="340" spans="1:10" x14ac:dyDescent="0.2">
      <c r="A340" s="9"/>
      <c r="B340" s="11"/>
      <c r="C340" s="10"/>
      <c r="D340" s="131"/>
      <c r="F340" s="10"/>
      <c r="G340" s="10"/>
      <c r="H340" s="10"/>
      <c r="J340" s="4"/>
    </row>
    <row r="341" spans="1:10" x14ac:dyDescent="0.2">
      <c r="A341" s="9"/>
      <c r="B341" s="11"/>
      <c r="C341" s="10"/>
      <c r="D341" s="131"/>
      <c r="F341" s="10"/>
      <c r="G341" s="10"/>
      <c r="H341" s="10"/>
      <c r="J341" s="4"/>
    </row>
    <row r="342" spans="1:10" x14ac:dyDescent="0.2">
      <c r="A342" s="9"/>
      <c r="B342" s="11"/>
      <c r="C342" s="10"/>
      <c r="D342" s="131"/>
      <c r="F342" s="10"/>
      <c r="G342" s="10"/>
      <c r="H342" s="10"/>
      <c r="J342" s="4"/>
    </row>
    <row r="343" spans="1:10" x14ac:dyDescent="0.2">
      <c r="A343" s="9"/>
      <c r="B343" s="11"/>
      <c r="C343" s="10"/>
      <c r="D343" s="131"/>
      <c r="F343" s="10"/>
      <c r="G343" s="10"/>
      <c r="H343" s="10"/>
      <c r="J343" s="4"/>
    </row>
    <row r="344" spans="1:10" x14ac:dyDescent="0.2">
      <c r="A344" s="9"/>
      <c r="B344" s="11"/>
      <c r="C344" s="10"/>
      <c r="D344" s="131"/>
      <c r="F344" s="10"/>
      <c r="G344" s="10"/>
      <c r="H344" s="10"/>
      <c r="J344" s="4"/>
    </row>
    <row r="345" spans="1:10" x14ac:dyDescent="0.2">
      <c r="A345" s="9"/>
      <c r="B345" s="11"/>
      <c r="C345" s="10"/>
      <c r="D345" s="131"/>
      <c r="F345" s="10"/>
      <c r="G345" s="10"/>
      <c r="H345" s="10"/>
      <c r="J345" s="4"/>
    </row>
    <row r="346" spans="1:10" x14ac:dyDescent="0.2">
      <c r="A346" s="9"/>
      <c r="B346" s="11"/>
      <c r="C346" s="10"/>
      <c r="D346" s="131"/>
      <c r="F346" s="10"/>
      <c r="G346" s="10"/>
      <c r="H346" s="10"/>
      <c r="J346" s="4"/>
    </row>
    <row r="347" spans="1:10" x14ac:dyDescent="0.2">
      <c r="A347" s="9"/>
      <c r="B347" s="11"/>
      <c r="C347" s="10"/>
      <c r="D347" s="131"/>
      <c r="F347" s="10"/>
      <c r="G347" s="10"/>
      <c r="H347" s="10"/>
      <c r="J347" s="4"/>
    </row>
    <row r="348" spans="1:10" x14ac:dyDescent="0.2">
      <c r="A348" s="9"/>
      <c r="B348" s="11"/>
      <c r="C348" s="10"/>
      <c r="D348" s="131"/>
      <c r="F348" s="10"/>
      <c r="G348" s="10"/>
      <c r="H348" s="10"/>
      <c r="J348" s="4"/>
    </row>
    <row r="349" spans="1:10" x14ac:dyDescent="0.2">
      <c r="A349" s="9"/>
      <c r="B349" s="11"/>
      <c r="C349" s="10"/>
      <c r="D349" s="131"/>
      <c r="F349" s="10"/>
      <c r="G349" s="10"/>
      <c r="H349" s="10"/>
      <c r="J349" s="4"/>
    </row>
    <row r="350" spans="1:10" x14ac:dyDescent="0.2">
      <c r="A350" s="9"/>
      <c r="B350" s="11"/>
      <c r="C350" s="10"/>
      <c r="D350" s="131"/>
      <c r="F350" s="10"/>
      <c r="G350" s="10"/>
      <c r="H350" s="10"/>
      <c r="J350" s="4"/>
    </row>
    <row r="351" spans="1:10" x14ac:dyDescent="0.2">
      <c r="A351" s="9"/>
      <c r="B351" s="11"/>
      <c r="C351" s="10"/>
      <c r="D351" s="131"/>
      <c r="F351" s="10"/>
      <c r="G351" s="10"/>
      <c r="H351" s="10"/>
      <c r="J351" s="4"/>
    </row>
    <row r="352" spans="1:10" x14ac:dyDescent="0.2">
      <c r="A352" s="9"/>
      <c r="B352" s="11"/>
      <c r="C352" s="10"/>
      <c r="D352" s="131"/>
      <c r="F352" s="10"/>
      <c r="G352" s="10"/>
      <c r="H352" s="10"/>
      <c r="J352" s="4"/>
    </row>
    <row r="353" spans="1:10" x14ac:dyDescent="0.2">
      <c r="A353" s="9"/>
      <c r="B353" s="11"/>
      <c r="C353" s="10"/>
      <c r="D353" s="131"/>
      <c r="F353" s="10"/>
      <c r="G353" s="10"/>
      <c r="H353" s="10"/>
      <c r="J353" s="4"/>
    </row>
    <row r="354" spans="1:10" x14ac:dyDescent="0.2">
      <c r="A354" s="9"/>
      <c r="B354" s="11"/>
      <c r="C354" s="10"/>
      <c r="D354" s="131"/>
      <c r="F354" s="10"/>
      <c r="G354" s="10"/>
      <c r="H354" s="10"/>
      <c r="J354" s="4"/>
    </row>
    <row r="355" spans="1:10" x14ac:dyDescent="0.2">
      <c r="A355" s="9"/>
      <c r="B355" s="11"/>
      <c r="C355" s="10"/>
      <c r="D355" s="131"/>
      <c r="F355" s="10"/>
      <c r="G355" s="10"/>
      <c r="H355" s="10"/>
      <c r="J355" s="4"/>
    </row>
    <row r="356" spans="1:10" x14ac:dyDescent="0.2">
      <c r="A356" s="9"/>
      <c r="B356" s="11"/>
      <c r="C356" s="10"/>
      <c r="D356" s="131"/>
      <c r="F356" s="10"/>
      <c r="G356" s="10"/>
      <c r="H356" s="10"/>
      <c r="J356" s="4"/>
    </row>
    <row r="357" spans="1:10" x14ac:dyDescent="0.2">
      <c r="A357" s="9"/>
      <c r="B357" s="11"/>
      <c r="C357" s="10"/>
      <c r="D357" s="131"/>
      <c r="F357" s="10"/>
      <c r="G357" s="10"/>
      <c r="H357" s="10"/>
      <c r="J357" s="4"/>
    </row>
    <row r="358" spans="1:10" x14ac:dyDescent="0.2">
      <c r="A358" s="9"/>
      <c r="B358" s="11"/>
      <c r="C358" s="10"/>
      <c r="D358" s="131"/>
      <c r="F358" s="10"/>
      <c r="G358" s="10"/>
      <c r="H358" s="10"/>
      <c r="J358" s="4"/>
    </row>
    <row r="359" spans="1:10" x14ac:dyDescent="0.2">
      <c r="A359" s="9"/>
      <c r="B359" s="11"/>
      <c r="C359" s="10"/>
      <c r="D359" s="131"/>
      <c r="F359" s="10"/>
      <c r="G359" s="10"/>
      <c r="H359" s="10"/>
      <c r="J359" s="4"/>
    </row>
    <row r="360" spans="1:10" x14ac:dyDescent="0.2">
      <c r="A360" s="9"/>
      <c r="B360" s="11"/>
      <c r="C360" s="10"/>
      <c r="D360" s="131"/>
      <c r="F360" s="10"/>
      <c r="G360" s="10"/>
      <c r="H360" s="10"/>
      <c r="J360" s="4"/>
    </row>
    <row r="361" spans="1:10" x14ac:dyDescent="0.2">
      <c r="A361" s="9"/>
      <c r="B361" s="11"/>
      <c r="C361" s="10"/>
      <c r="D361" s="131"/>
      <c r="F361" s="10"/>
      <c r="G361" s="10"/>
      <c r="H361" s="10"/>
      <c r="J361" s="4"/>
    </row>
    <row r="362" spans="1:10" x14ac:dyDescent="0.2">
      <c r="A362" s="9"/>
      <c r="B362" s="11"/>
      <c r="C362" s="10"/>
      <c r="D362" s="131"/>
      <c r="F362" s="10"/>
      <c r="G362" s="10"/>
      <c r="H362" s="10"/>
      <c r="J362" s="4"/>
    </row>
    <row r="363" spans="1:10" x14ac:dyDescent="0.2">
      <c r="A363" s="9"/>
      <c r="B363" s="11"/>
      <c r="C363" s="10"/>
      <c r="D363" s="131"/>
      <c r="F363" s="10"/>
      <c r="G363" s="10"/>
      <c r="H363" s="10"/>
      <c r="J363" s="4"/>
    </row>
    <row r="364" spans="1:10" x14ac:dyDescent="0.2">
      <c r="A364" s="9"/>
      <c r="B364" s="11"/>
      <c r="C364" s="10"/>
      <c r="D364" s="131"/>
      <c r="F364" s="10"/>
      <c r="G364" s="10"/>
      <c r="H364" s="10"/>
      <c r="J364" s="4"/>
    </row>
    <row r="365" spans="1:10" x14ac:dyDescent="0.2">
      <c r="A365" s="9"/>
      <c r="B365" s="11"/>
      <c r="C365" s="10"/>
      <c r="D365" s="131"/>
      <c r="F365" s="10"/>
      <c r="G365" s="10"/>
      <c r="H365" s="10"/>
      <c r="J365" s="4"/>
    </row>
    <row r="366" spans="1:10" x14ac:dyDescent="0.2">
      <c r="A366" s="9"/>
      <c r="B366" s="11"/>
      <c r="C366" s="10"/>
      <c r="D366" s="131"/>
      <c r="F366" s="10"/>
      <c r="G366" s="10"/>
      <c r="H366" s="10"/>
      <c r="J366" s="4"/>
    </row>
    <row r="367" spans="1:10" x14ac:dyDescent="0.2">
      <c r="A367" s="9"/>
      <c r="B367" s="11"/>
      <c r="C367" s="10"/>
      <c r="D367" s="131"/>
      <c r="F367" s="10"/>
      <c r="G367" s="10"/>
      <c r="H367" s="10"/>
      <c r="J367" s="4"/>
    </row>
    <row r="368" spans="1:10" x14ac:dyDescent="0.2">
      <c r="A368" s="9"/>
      <c r="B368" s="11"/>
      <c r="C368" s="10"/>
      <c r="D368" s="131"/>
      <c r="F368" s="10"/>
      <c r="G368" s="10"/>
      <c r="H368" s="10"/>
      <c r="J368" s="4"/>
    </row>
    <row r="369" spans="1:10" x14ac:dyDescent="0.2">
      <c r="A369" s="9"/>
      <c r="B369" s="11"/>
      <c r="C369" s="10"/>
      <c r="D369" s="131"/>
      <c r="F369" s="10"/>
      <c r="G369" s="10"/>
      <c r="H369" s="10"/>
      <c r="J369" s="4"/>
    </row>
    <row r="370" spans="1:10" x14ac:dyDescent="0.2">
      <c r="A370" s="9"/>
      <c r="B370" s="11"/>
      <c r="C370" s="10"/>
      <c r="D370" s="131"/>
      <c r="F370" s="10"/>
      <c r="G370" s="10"/>
      <c r="H370" s="10"/>
      <c r="J370" s="4"/>
    </row>
    <row r="371" spans="1:10" x14ac:dyDescent="0.2">
      <c r="A371" s="9"/>
      <c r="B371" s="11"/>
      <c r="C371" s="10"/>
      <c r="D371" s="131"/>
      <c r="F371" s="10"/>
      <c r="G371" s="10"/>
      <c r="H371" s="10"/>
      <c r="J371" s="4"/>
    </row>
    <row r="372" spans="1:10" x14ac:dyDescent="0.2">
      <c r="A372" s="9"/>
      <c r="B372" s="11"/>
      <c r="C372" s="10"/>
      <c r="D372" s="131"/>
      <c r="F372" s="10"/>
      <c r="G372" s="10"/>
      <c r="H372" s="10"/>
      <c r="J372" s="4"/>
    </row>
    <row r="373" spans="1:10" x14ac:dyDescent="0.2">
      <c r="A373" s="9"/>
      <c r="B373" s="11"/>
      <c r="C373" s="10"/>
      <c r="D373" s="131"/>
      <c r="F373" s="10"/>
      <c r="G373" s="10"/>
      <c r="H373" s="10"/>
      <c r="J373" s="4"/>
    </row>
    <row r="374" spans="1:10" x14ac:dyDescent="0.2">
      <c r="A374" s="9"/>
      <c r="B374" s="11"/>
      <c r="C374" s="10"/>
      <c r="D374" s="131"/>
      <c r="F374" s="10"/>
      <c r="G374" s="10"/>
      <c r="H374" s="10"/>
      <c r="J374" s="4"/>
    </row>
    <row r="375" spans="1:10" x14ac:dyDescent="0.2">
      <c r="A375" s="9"/>
      <c r="B375" s="11"/>
      <c r="C375" s="10"/>
      <c r="D375" s="131"/>
      <c r="F375" s="10"/>
      <c r="G375" s="10"/>
      <c r="H375" s="10"/>
      <c r="J375" s="4"/>
    </row>
    <row r="376" spans="1:10" x14ac:dyDescent="0.2">
      <c r="A376" s="9"/>
      <c r="B376" s="11"/>
      <c r="C376" s="10"/>
      <c r="D376" s="131"/>
      <c r="F376" s="10"/>
      <c r="G376" s="10"/>
      <c r="H376" s="10"/>
      <c r="J376" s="4"/>
    </row>
    <row r="377" spans="1:10" x14ac:dyDescent="0.2">
      <c r="A377" s="9"/>
      <c r="B377" s="11"/>
      <c r="C377" s="10"/>
      <c r="D377" s="131"/>
      <c r="F377" s="10"/>
      <c r="G377" s="10"/>
      <c r="H377" s="10"/>
      <c r="J377" s="4"/>
    </row>
    <row r="378" spans="1:10" x14ac:dyDescent="0.2">
      <c r="A378" s="9"/>
      <c r="B378" s="11"/>
      <c r="C378" s="10"/>
      <c r="D378" s="131"/>
      <c r="F378" s="10"/>
      <c r="G378" s="10"/>
      <c r="H378" s="10"/>
      <c r="J378" s="4"/>
    </row>
    <row r="379" spans="1:10" x14ac:dyDescent="0.2">
      <c r="A379" s="9"/>
      <c r="B379" s="11"/>
      <c r="C379" s="10"/>
      <c r="D379" s="131"/>
      <c r="F379" s="10"/>
      <c r="G379" s="10"/>
      <c r="H379" s="10"/>
      <c r="J379" s="4"/>
    </row>
    <row r="380" spans="1:10" x14ac:dyDescent="0.2">
      <c r="A380" s="9"/>
      <c r="B380" s="11"/>
      <c r="C380" s="10"/>
      <c r="D380" s="131"/>
      <c r="F380" s="10"/>
      <c r="G380" s="10"/>
      <c r="H380" s="10"/>
      <c r="J380" s="4"/>
    </row>
    <row r="381" spans="1:10" x14ac:dyDescent="0.2">
      <c r="A381" s="9"/>
      <c r="B381" s="11"/>
      <c r="C381" s="10"/>
      <c r="D381" s="131"/>
      <c r="F381" s="10"/>
      <c r="G381" s="10"/>
      <c r="H381" s="10"/>
      <c r="J381" s="4"/>
    </row>
    <row r="382" spans="1:10" x14ac:dyDescent="0.2">
      <c r="A382" s="9"/>
      <c r="B382" s="11"/>
      <c r="C382" s="10"/>
      <c r="D382" s="131"/>
      <c r="F382" s="10"/>
      <c r="G382" s="10"/>
      <c r="H382" s="10"/>
      <c r="J382" s="4"/>
    </row>
    <row r="383" spans="1:10" x14ac:dyDescent="0.2">
      <c r="A383" s="9"/>
      <c r="B383" s="11"/>
      <c r="C383" s="10"/>
      <c r="D383" s="131"/>
      <c r="F383" s="10"/>
      <c r="G383" s="10"/>
      <c r="H383" s="10"/>
      <c r="J383" s="4"/>
    </row>
    <row r="384" spans="1:10" x14ac:dyDescent="0.2">
      <c r="A384" s="9"/>
      <c r="B384" s="11"/>
      <c r="C384" s="10"/>
      <c r="D384" s="131"/>
      <c r="F384" s="10"/>
      <c r="G384" s="10"/>
      <c r="H384" s="10"/>
      <c r="J384" s="4"/>
    </row>
    <row r="385" spans="1:10" x14ac:dyDescent="0.2">
      <c r="A385" s="9"/>
      <c r="B385" s="11"/>
      <c r="C385" s="10"/>
      <c r="D385" s="131"/>
      <c r="F385" s="10"/>
      <c r="G385" s="10"/>
      <c r="H385" s="10"/>
      <c r="J385" s="4"/>
    </row>
    <row r="386" spans="1:10" x14ac:dyDescent="0.2">
      <c r="A386" s="9"/>
      <c r="B386" s="11"/>
      <c r="C386" s="10"/>
      <c r="D386" s="131"/>
      <c r="F386" s="10"/>
      <c r="G386" s="10"/>
      <c r="H386" s="10"/>
      <c r="J386" s="4"/>
    </row>
    <row r="387" spans="1:10" x14ac:dyDescent="0.2">
      <c r="A387" s="9"/>
      <c r="B387" s="11"/>
      <c r="C387" s="10"/>
      <c r="D387" s="131"/>
      <c r="F387" s="10"/>
      <c r="G387" s="10"/>
      <c r="H387" s="10"/>
      <c r="J387" s="4"/>
    </row>
    <row r="388" spans="1:10" x14ac:dyDescent="0.2">
      <c r="A388" s="9"/>
      <c r="B388" s="11"/>
      <c r="C388" s="10"/>
      <c r="D388" s="131"/>
      <c r="F388" s="10"/>
      <c r="G388" s="10"/>
      <c r="H388" s="10"/>
      <c r="J388" s="4"/>
    </row>
    <row r="389" spans="1:10" x14ac:dyDescent="0.2">
      <c r="A389" s="9"/>
      <c r="B389" s="11"/>
      <c r="C389" s="10"/>
      <c r="D389" s="131"/>
      <c r="F389" s="10"/>
      <c r="G389" s="10"/>
      <c r="H389" s="10"/>
      <c r="J389" s="4"/>
    </row>
    <row r="390" spans="1:10" x14ac:dyDescent="0.2">
      <c r="A390" s="9"/>
      <c r="B390" s="11"/>
      <c r="C390" s="10"/>
      <c r="D390" s="131"/>
      <c r="F390" s="10"/>
      <c r="G390" s="10"/>
      <c r="H390" s="10"/>
      <c r="J390" s="4"/>
    </row>
    <row r="391" spans="1:10" x14ac:dyDescent="0.2">
      <c r="A391" s="9"/>
      <c r="B391" s="11"/>
      <c r="C391" s="10"/>
      <c r="D391" s="131"/>
      <c r="F391" s="10"/>
      <c r="G391" s="10"/>
      <c r="H391" s="10"/>
      <c r="J391" s="4"/>
    </row>
    <row r="392" spans="1:10" x14ac:dyDescent="0.2">
      <c r="A392" s="9"/>
      <c r="B392" s="11"/>
      <c r="C392" s="10"/>
      <c r="D392" s="131"/>
      <c r="F392" s="10"/>
      <c r="G392" s="10"/>
      <c r="H392" s="10"/>
      <c r="J392" s="4"/>
    </row>
    <row r="393" spans="1:10" x14ac:dyDescent="0.2">
      <c r="A393" s="9"/>
      <c r="B393" s="11"/>
      <c r="C393" s="10"/>
      <c r="D393" s="131"/>
      <c r="F393" s="10"/>
      <c r="G393" s="10"/>
      <c r="H393" s="10"/>
      <c r="J393" s="4"/>
    </row>
    <row r="394" spans="1:10" x14ac:dyDescent="0.2">
      <c r="A394" s="9"/>
      <c r="B394" s="11"/>
      <c r="C394" s="10"/>
      <c r="D394" s="131"/>
      <c r="F394" s="10"/>
      <c r="G394" s="10"/>
      <c r="H394" s="10"/>
      <c r="J394" s="4"/>
    </row>
    <row r="395" spans="1:10" x14ac:dyDescent="0.2">
      <c r="A395" s="9"/>
      <c r="B395" s="11"/>
      <c r="C395" s="10"/>
      <c r="D395" s="131"/>
      <c r="F395" s="10"/>
      <c r="G395" s="10"/>
      <c r="H395" s="10"/>
      <c r="J395" s="4"/>
    </row>
    <row r="396" spans="1:10" x14ac:dyDescent="0.2">
      <c r="A396" s="9"/>
      <c r="B396" s="11"/>
      <c r="C396" s="10"/>
      <c r="D396" s="131"/>
      <c r="F396" s="10"/>
      <c r="G396" s="10"/>
      <c r="H396" s="10"/>
      <c r="J396" s="4"/>
    </row>
    <row r="397" spans="1:10" x14ac:dyDescent="0.2">
      <c r="A397" s="9"/>
      <c r="B397" s="11"/>
      <c r="C397" s="10"/>
      <c r="D397" s="131"/>
      <c r="F397" s="10"/>
      <c r="G397" s="10"/>
      <c r="H397" s="10"/>
      <c r="J397" s="4"/>
    </row>
    <row r="398" spans="1:10" x14ac:dyDescent="0.2">
      <c r="A398" s="9"/>
      <c r="B398" s="11"/>
      <c r="C398" s="10"/>
      <c r="D398" s="131"/>
      <c r="F398" s="10"/>
      <c r="G398" s="10"/>
      <c r="H398" s="10"/>
      <c r="J398" s="4"/>
    </row>
    <row r="399" spans="1:10" x14ac:dyDescent="0.2">
      <c r="A399" s="9"/>
      <c r="B399" s="11"/>
      <c r="C399" s="10"/>
      <c r="D399" s="131"/>
      <c r="F399" s="10"/>
      <c r="G399" s="10"/>
      <c r="H399" s="10"/>
      <c r="J399" s="4"/>
    </row>
    <row r="400" spans="1:10" x14ac:dyDescent="0.2">
      <c r="A400" s="9"/>
      <c r="B400" s="11"/>
      <c r="C400" s="10"/>
      <c r="D400" s="131"/>
      <c r="F400" s="10"/>
      <c r="G400" s="10"/>
      <c r="H400" s="10"/>
      <c r="J400" s="4"/>
    </row>
    <row r="401" spans="1:10" x14ac:dyDescent="0.2">
      <c r="A401" s="9"/>
      <c r="B401" s="11"/>
      <c r="C401" s="10"/>
      <c r="D401" s="131"/>
      <c r="F401" s="10"/>
      <c r="G401" s="10"/>
      <c r="H401" s="10"/>
      <c r="J401" s="4"/>
    </row>
    <row r="402" spans="1:10" x14ac:dyDescent="0.2">
      <c r="A402" s="9"/>
      <c r="B402" s="11"/>
      <c r="C402" s="10"/>
      <c r="D402" s="131"/>
      <c r="F402" s="10"/>
      <c r="G402" s="10"/>
      <c r="H402" s="10"/>
      <c r="J402" s="4"/>
    </row>
    <row r="403" spans="1:10" x14ac:dyDescent="0.2">
      <c r="A403" s="9"/>
      <c r="B403" s="11"/>
      <c r="C403" s="10"/>
      <c r="D403" s="131"/>
      <c r="F403" s="10"/>
      <c r="G403" s="10"/>
      <c r="H403" s="10"/>
      <c r="J403" s="4"/>
    </row>
    <row r="404" spans="1:10" x14ac:dyDescent="0.2">
      <c r="A404" s="9"/>
      <c r="B404" s="11"/>
      <c r="C404" s="10"/>
      <c r="D404" s="131"/>
      <c r="F404" s="10"/>
      <c r="G404" s="10"/>
      <c r="H404" s="10"/>
      <c r="J404" s="4"/>
    </row>
    <row r="405" spans="1:10" x14ac:dyDescent="0.2">
      <c r="A405" s="9"/>
      <c r="B405" s="11"/>
      <c r="C405" s="10"/>
      <c r="D405" s="131"/>
      <c r="F405" s="10"/>
      <c r="G405" s="10"/>
      <c r="H405" s="10"/>
      <c r="J405" s="4"/>
    </row>
    <row r="406" spans="1:10" x14ac:dyDescent="0.2">
      <c r="A406" s="9"/>
      <c r="B406" s="11"/>
      <c r="C406" s="10"/>
      <c r="D406" s="131"/>
      <c r="F406" s="10"/>
      <c r="G406" s="10"/>
      <c r="H406" s="10"/>
      <c r="J406" s="4"/>
    </row>
    <row r="407" spans="1:10" x14ac:dyDescent="0.2">
      <c r="A407" s="9"/>
      <c r="B407" s="11"/>
      <c r="C407" s="10"/>
      <c r="D407" s="131"/>
      <c r="F407" s="10"/>
      <c r="G407" s="10"/>
      <c r="H407" s="10"/>
      <c r="J407" s="4"/>
    </row>
    <row r="408" spans="1:10" x14ac:dyDescent="0.2">
      <c r="A408" s="9"/>
      <c r="B408" s="11"/>
      <c r="C408" s="10"/>
      <c r="D408" s="131"/>
      <c r="F408" s="10"/>
      <c r="G408" s="10"/>
      <c r="H408" s="10"/>
      <c r="J408" s="4"/>
    </row>
    <row r="409" spans="1:10" x14ac:dyDescent="0.2">
      <c r="A409" s="9"/>
      <c r="B409" s="11"/>
      <c r="C409" s="10"/>
      <c r="D409" s="131"/>
      <c r="F409" s="10"/>
      <c r="G409" s="10"/>
      <c r="H409" s="10"/>
      <c r="J409" s="4"/>
    </row>
    <row r="410" spans="1:10" x14ac:dyDescent="0.2">
      <c r="A410" s="9"/>
      <c r="B410" s="11"/>
      <c r="C410" s="10"/>
      <c r="D410" s="131"/>
      <c r="F410" s="10"/>
      <c r="G410" s="10"/>
      <c r="H410" s="10"/>
      <c r="J410" s="4"/>
    </row>
    <row r="411" spans="1:10" x14ac:dyDescent="0.2">
      <c r="A411" s="9"/>
      <c r="B411" s="11"/>
      <c r="C411" s="10"/>
      <c r="D411" s="131"/>
      <c r="F411" s="10"/>
      <c r="G411" s="10"/>
      <c r="H411" s="10"/>
      <c r="J411" s="4"/>
    </row>
    <row r="412" spans="1:10" x14ac:dyDescent="0.2">
      <c r="A412" s="9"/>
      <c r="B412" s="11"/>
      <c r="C412" s="10"/>
      <c r="D412" s="131"/>
      <c r="F412" s="10"/>
      <c r="G412" s="10"/>
      <c r="H412" s="10"/>
      <c r="J412" s="4"/>
    </row>
    <row r="413" spans="1:10" x14ac:dyDescent="0.2">
      <c r="A413" s="9"/>
      <c r="B413" s="11"/>
      <c r="C413" s="10"/>
      <c r="D413" s="131"/>
      <c r="F413" s="10"/>
      <c r="G413" s="10"/>
      <c r="H413" s="10"/>
      <c r="J413" s="4"/>
    </row>
    <row r="414" spans="1:10" x14ac:dyDescent="0.2">
      <c r="A414" s="9"/>
      <c r="B414" s="11"/>
      <c r="C414" s="10"/>
      <c r="D414" s="131"/>
      <c r="F414" s="10"/>
      <c r="G414" s="10"/>
      <c r="H414" s="10"/>
      <c r="J414" s="4"/>
    </row>
    <row r="415" spans="1:10" x14ac:dyDescent="0.2">
      <c r="A415" s="9"/>
      <c r="B415" s="11"/>
      <c r="C415" s="10"/>
      <c r="D415" s="131"/>
      <c r="F415" s="10"/>
      <c r="G415" s="10"/>
      <c r="H415" s="10"/>
      <c r="J415" s="4"/>
    </row>
    <row r="416" spans="1:10" x14ac:dyDescent="0.2">
      <c r="A416" s="9"/>
      <c r="B416" s="11"/>
      <c r="C416" s="10"/>
      <c r="D416" s="131"/>
      <c r="F416" s="10"/>
      <c r="G416" s="10"/>
      <c r="H416" s="10"/>
      <c r="J416" s="4"/>
    </row>
    <row r="417" spans="1:10" x14ac:dyDescent="0.2">
      <c r="A417" s="9"/>
      <c r="B417" s="11"/>
      <c r="C417" s="10"/>
      <c r="D417" s="131"/>
      <c r="F417" s="10"/>
      <c r="G417" s="10"/>
      <c r="H417" s="10"/>
      <c r="J417" s="4"/>
    </row>
    <row r="418" spans="1:10" x14ac:dyDescent="0.2">
      <c r="A418" s="9"/>
      <c r="B418" s="11"/>
      <c r="C418" s="10"/>
      <c r="D418" s="131"/>
      <c r="F418" s="10"/>
      <c r="G418" s="10"/>
      <c r="H418" s="10"/>
      <c r="J418" s="4"/>
    </row>
    <row r="419" spans="1:10" x14ac:dyDescent="0.2">
      <c r="A419" s="9"/>
      <c r="B419" s="11"/>
      <c r="C419" s="10"/>
      <c r="D419" s="131"/>
      <c r="F419" s="10"/>
      <c r="G419" s="10"/>
      <c r="H419" s="10"/>
      <c r="J419" s="4"/>
    </row>
    <row r="420" spans="1:10" x14ac:dyDescent="0.2">
      <c r="A420" s="9"/>
      <c r="B420" s="11"/>
      <c r="C420" s="10"/>
      <c r="D420" s="131"/>
      <c r="F420" s="10"/>
      <c r="G420" s="10"/>
      <c r="H420" s="10"/>
      <c r="J420" s="4"/>
    </row>
    <row r="421" spans="1:10" x14ac:dyDescent="0.2">
      <c r="A421" s="9"/>
      <c r="B421" s="11"/>
      <c r="C421" s="10"/>
      <c r="D421" s="131"/>
      <c r="F421" s="10"/>
      <c r="G421" s="10"/>
      <c r="H421" s="10"/>
      <c r="J421" s="4"/>
    </row>
    <row r="422" spans="1:10" x14ac:dyDescent="0.2">
      <c r="A422" s="9"/>
      <c r="B422" s="11"/>
      <c r="C422" s="10"/>
      <c r="D422" s="131"/>
      <c r="F422" s="10"/>
      <c r="G422" s="10"/>
      <c r="H422" s="10"/>
      <c r="J422" s="4"/>
    </row>
    <row r="423" spans="1:10" x14ac:dyDescent="0.2">
      <c r="A423" s="9"/>
      <c r="B423" s="11"/>
      <c r="C423" s="10"/>
      <c r="D423" s="131"/>
      <c r="F423" s="10"/>
      <c r="G423" s="10"/>
      <c r="H423" s="10"/>
      <c r="J423" s="4"/>
    </row>
    <row r="424" spans="1:10" x14ac:dyDescent="0.2">
      <c r="A424" s="9"/>
      <c r="B424" s="11"/>
      <c r="C424" s="10"/>
      <c r="D424" s="131"/>
      <c r="F424" s="10"/>
      <c r="G424" s="10"/>
      <c r="H424" s="10"/>
      <c r="J424" s="4"/>
    </row>
    <row r="425" spans="1:10" x14ac:dyDescent="0.2">
      <c r="A425" s="9"/>
      <c r="B425" s="11"/>
      <c r="C425" s="10"/>
      <c r="D425" s="131"/>
      <c r="F425" s="10"/>
      <c r="G425" s="10"/>
      <c r="H425" s="10"/>
      <c r="J425" s="4"/>
    </row>
    <row r="426" spans="1:10" x14ac:dyDescent="0.2">
      <c r="A426" s="9"/>
      <c r="B426" s="11"/>
      <c r="C426" s="10"/>
      <c r="D426" s="131"/>
      <c r="F426" s="10"/>
      <c r="G426" s="10"/>
      <c r="H426" s="10"/>
      <c r="J426" s="4"/>
    </row>
    <row r="427" spans="1:10" x14ac:dyDescent="0.2">
      <c r="A427" s="9"/>
      <c r="B427" s="11"/>
      <c r="C427" s="10"/>
      <c r="D427" s="131"/>
      <c r="F427" s="10"/>
      <c r="G427" s="10"/>
      <c r="H427" s="10"/>
      <c r="J427" s="4"/>
    </row>
    <row r="428" spans="1:10" x14ac:dyDescent="0.2">
      <c r="A428" s="9"/>
      <c r="B428" s="11"/>
      <c r="C428" s="10"/>
      <c r="D428" s="131"/>
      <c r="F428" s="10"/>
      <c r="G428" s="10"/>
      <c r="H428" s="10"/>
      <c r="J428" s="4"/>
    </row>
    <row r="429" spans="1:10" x14ac:dyDescent="0.2">
      <c r="A429" s="9"/>
      <c r="B429" s="11"/>
      <c r="C429" s="10"/>
      <c r="D429" s="131"/>
      <c r="F429" s="10"/>
      <c r="G429" s="10"/>
      <c r="H429" s="10"/>
      <c r="J429" s="4"/>
    </row>
    <row r="430" spans="1:10" x14ac:dyDescent="0.2">
      <c r="A430" s="9"/>
      <c r="B430" s="11"/>
      <c r="C430" s="10"/>
      <c r="D430" s="131"/>
      <c r="F430" s="10"/>
      <c r="G430" s="10"/>
      <c r="H430" s="10"/>
      <c r="J430" s="4"/>
    </row>
    <row r="431" spans="1:10" x14ac:dyDescent="0.2">
      <c r="A431" s="9"/>
      <c r="B431" s="11"/>
      <c r="C431" s="10"/>
      <c r="D431" s="131"/>
      <c r="F431" s="10"/>
      <c r="G431" s="10"/>
      <c r="H431" s="10"/>
      <c r="J431" s="4"/>
    </row>
    <row r="432" spans="1:10" x14ac:dyDescent="0.2">
      <c r="A432" s="9"/>
      <c r="B432" s="11"/>
      <c r="C432" s="10"/>
      <c r="D432" s="131"/>
      <c r="F432" s="10"/>
      <c r="G432" s="10"/>
      <c r="H432" s="10"/>
      <c r="J432" s="4"/>
    </row>
    <row r="433" spans="1:10" x14ac:dyDescent="0.2">
      <c r="A433" s="9"/>
      <c r="B433" s="11"/>
      <c r="C433" s="10"/>
      <c r="D433" s="131"/>
      <c r="F433" s="10"/>
      <c r="G433" s="10"/>
      <c r="H433" s="10"/>
      <c r="J433" s="4"/>
    </row>
    <row r="434" spans="1:10" x14ac:dyDescent="0.2">
      <c r="A434" s="9"/>
      <c r="B434" s="11"/>
      <c r="C434" s="10"/>
      <c r="D434" s="131"/>
      <c r="F434" s="10"/>
      <c r="G434" s="10"/>
      <c r="H434" s="10"/>
      <c r="J434" s="4"/>
    </row>
    <row r="435" spans="1:10" x14ac:dyDescent="0.2">
      <c r="A435" s="9"/>
      <c r="B435" s="11"/>
      <c r="C435" s="10"/>
      <c r="D435" s="131"/>
      <c r="F435" s="10"/>
      <c r="G435" s="10"/>
      <c r="H435" s="10"/>
      <c r="J435" s="4"/>
    </row>
    <row r="436" spans="1:10" x14ac:dyDescent="0.2">
      <c r="A436" s="9"/>
      <c r="B436" s="11"/>
      <c r="C436" s="10"/>
      <c r="D436" s="131"/>
      <c r="F436" s="10"/>
      <c r="G436" s="10"/>
      <c r="H436" s="10"/>
      <c r="J436" s="4"/>
    </row>
    <row r="437" spans="1:10" x14ac:dyDescent="0.2">
      <c r="A437" s="9"/>
      <c r="B437" s="11"/>
      <c r="C437" s="10"/>
      <c r="D437" s="131"/>
      <c r="F437" s="10"/>
      <c r="G437" s="10"/>
      <c r="H437" s="10"/>
      <c r="J437" s="4"/>
    </row>
    <row r="438" spans="1:10" x14ac:dyDescent="0.2">
      <c r="A438" s="9"/>
      <c r="B438" s="11"/>
      <c r="C438" s="10"/>
      <c r="D438" s="131"/>
      <c r="F438" s="10"/>
      <c r="G438" s="10"/>
      <c r="H438" s="10"/>
      <c r="J438" s="4"/>
    </row>
    <row r="439" spans="1:10" x14ac:dyDescent="0.2">
      <c r="A439" s="9"/>
      <c r="B439" s="11"/>
      <c r="C439" s="10"/>
      <c r="D439" s="131"/>
      <c r="F439" s="10"/>
      <c r="G439" s="10"/>
      <c r="H439" s="10"/>
      <c r="J439" s="4"/>
    </row>
    <row r="440" spans="1:10" x14ac:dyDescent="0.2">
      <c r="A440" s="9"/>
      <c r="B440" s="11"/>
      <c r="C440" s="10"/>
      <c r="D440" s="131"/>
      <c r="F440" s="10"/>
      <c r="G440" s="10"/>
      <c r="H440" s="10"/>
      <c r="J440" s="4"/>
    </row>
    <row r="441" spans="1:10" x14ac:dyDescent="0.2">
      <c r="A441" s="9"/>
      <c r="B441" s="11"/>
      <c r="C441" s="10"/>
      <c r="D441" s="131"/>
      <c r="F441" s="10"/>
      <c r="G441" s="10"/>
      <c r="H441" s="10"/>
      <c r="J441" s="4"/>
    </row>
    <row r="442" spans="1:10" x14ac:dyDescent="0.2">
      <c r="A442" s="9"/>
      <c r="B442" s="11"/>
      <c r="C442" s="10"/>
      <c r="D442" s="131"/>
      <c r="F442" s="10"/>
      <c r="G442" s="10"/>
      <c r="H442" s="10"/>
      <c r="J442" s="4"/>
    </row>
    <row r="443" spans="1:10" x14ac:dyDescent="0.2">
      <c r="A443" s="9"/>
      <c r="B443" s="11"/>
      <c r="C443" s="10"/>
      <c r="D443" s="131"/>
      <c r="F443" s="10"/>
      <c r="G443" s="10"/>
      <c r="H443" s="10"/>
      <c r="J443" s="4"/>
    </row>
    <row r="444" spans="1:10" x14ac:dyDescent="0.2">
      <c r="A444" s="9"/>
      <c r="B444" s="11"/>
      <c r="C444" s="10"/>
      <c r="D444" s="131"/>
      <c r="F444" s="10"/>
      <c r="G444" s="10"/>
      <c r="H444" s="10"/>
      <c r="J444" s="4"/>
    </row>
    <row r="445" spans="1:10" x14ac:dyDescent="0.2">
      <c r="A445" s="9"/>
      <c r="B445" s="11"/>
      <c r="C445" s="10"/>
      <c r="D445" s="131"/>
      <c r="F445" s="10"/>
      <c r="G445" s="10"/>
      <c r="H445" s="10"/>
      <c r="J445" s="4"/>
    </row>
    <row r="446" spans="1:10" x14ac:dyDescent="0.2">
      <c r="A446" s="9"/>
      <c r="B446" s="11"/>
      <c r="C446" s="10"/>
      <c r="D446" s="131"/>
      <c r="F446" s="10"/>
      <c r="G446" s="10"/>
      <c r="H446" s="10"/>
      <c r="J446" s="4"/>
    </row>
    <row r="447" spans="1:10" x14ac:dyDescent="0.2">
      <c r="A447" s="9"/>
      <c r="B447" s="11"/>
      <c r="C447" s="10"/>
      <c r="D447" s="131"/>
      <c r="F447" s="10"/>
      <c r="G447" s="10"/>
      <c r="H447" s="10"/>
      <c r="J447" s="4"/>
    </row>
    <row r="448" spans="1:10" x14ac:dyDescent="0.2">
      <c r="A448" s="9"/>
      <c r="B448" s="11"/>
      <c r="C448" s="10"/>
      <c r="D448" s="131"/>
      <c r="F448" s="10"/>
      <c r="G448" s="10"/>
      <c r="H448" s="10"/>
      <c r="J448" s="4"/>
    </row>
    <row r="449" spans="1:10" x14ac:dyDescent="0.2">
      <c r="A449" s="9"/>
      <c r="B449" s="11"/>
      <c r="C449" s="10"/>
      <c r="D449" s="131"/>
      <c r="F449" s="10"/>
      <c r="G449" s="10"/>
      <c r="H449" s="10"/>
      <c r="J449" s="4"/>
    </row>
    <row r="450" spans="1:10" x14ac:dyDescent="0.2">
      <c r="A450" s="9"/>
      <c r="B450" s="11"/>
      <c r="C450" s="10"/>
      <c r="D450" s="131"/>
      <c r="F450" s="10"/>
      <c r="G450" s="10"/>
      <c r="H450" s="10"/>
      <c r="J450" s="4"/>
    </row>
    <row r="451" spans="1:10" x14ac:dyDescent="0.2">
      <c r="A451" s="9"/>
      <c r="B451" s="11"/>
      <c r="C451" s="10"/>
      <c r="D451" s="131"/>
      <c r="F451" s="10"/>
      <c r="G451" s="10"/>
      <c r="H451" s="10"/>
      <c r="J451" s="4"/>
    </row>
    <row r="452" spans="1:10" x14ac:dyDescent="0.2">
      <c r="A452" s="9"/>
      <c r="B452" s="11"/>
      <c r="C452" s="10"/>
      <c r="D452" s="131"/>
      <c r="F452" s="10"/>
      <c r="G452" s="10"/>
      <c r="H452" s="10"/>
      <c r="J452" s="4"/>
    </row>
    <row r="453" spans="1:10" x14ac:dyDescent="0.2">
      <c r="A453" s="9"/>
      <c r="B453" s="11"/>
      <c r="C453" s="10"/>
      <c r="D453" s="131"/>
      <c r="F453" s="10"/>
      <c r="G453" s="10"/>
      <c r="H453" s="10"/>
      <c r="J453" s="4"/>
    </row>
    <row r="454" spans="1:10" x14ac:dyDescent="0.2">
      <c r="A454" s="9"/>
      <c r="B454" s="11"/>
      <c r="C454" s="10"/>
      <c r="D454" s="131"/>
      <c r="F454" s="10"/>
      <c r="G454" s="10"/>
      <c r="H454" s="10"/>
      <c r="J454" s="4"/>
    </row>
    <row r="455" spans="1:10" x14ac:dyDescent="0.2">
      <c r="A455" s="9"/>
      <c r="B455" s="11"/>
      <c r="C455" s="10"/>
      <c r="D455" s="131"/>
      <c r="F455" s="10"/>
      <c r="G455" s="10"/>
      <c r="H455" s="10"/>
      <c r="J455" s="4"/>
    </row>
    <row r="456" spans="1:10" x14ac:dyDescent="0.2">
      <c r="A456" s="9"/>
      <c r="B456" s="11"/>
      <c r="C456" s="10"/>
      <c r="D456" s="131"/>
      <c r="F456" s="10"/>
      <c r="G456" s="10"/>
      <c r="H456" s="10"/>
      <c r="J456" s="4"/>
    </row>
    <row r="457" spans="1:10" x14ac:dyDescent="0.2">
      <c r="A457" s="9"/>
      <c r="B457" s="11"/>
      <c r="C457" s="10"/>
      <c r="D457" s="131"/>
      <c r="F457" s="10"/>
      <c r="G457" s="10"/>
      <c r="H457" s="10"/>
      <c r="J457" s="4"/>
    </row>
    <row r="458" spans="1:10" x14ac:dyDescent="0.2">
      <c r="A458" s="9"/>
      <c r="B458" s="11"/>
      <c r="C458" s="10"/>
      <c r="D458" s="131"/>
      <c r="F458" s="10"/>
      <c r="G458" s="10"/>
      <c r="H458" s="10"/>
      <c r="J458" s="4"/>
    </row>
    <row r="459" spans="1:10" x14ac:dyDescent="0.2">
      <c r="A459" s="9"/>
      <c r="B459" s="11"/>
      <c r="C459" s="10"/>
      <c r="D459" s="131"/>
      <c r="F459" s="10"/>
      <c r="G459" s="10"/>
      <c r="H459" s="10"/>
      <c r="J459" s="4"/>
    </row>
    <row r="460" spans="1:10" x14ac:dyDescent="0.2">
      <c r="A460" s="9"/>
      <c r="B460" s="11"/>
      <c r="C460" s="10"/>
      <c r="D460" s="131"/>
      <c r="F460" s="10"/>
      <c r="G460" s="10"/>
      <c r="H460" s="10"/>
      <c r="J460" s="4"/>
    </row>
    <row r="461" spans="1:10" x14ac:dyDescent="0.2">
      <c r="A461" s="9"/>
      <c r="B461" s="11"/>
      <c r="C461" s="10"/>
      <c r="D461" s="131"/>
      <c r="F461" s="10"/>
      <c r="G461" s="10"/>
      <c r="H461" s="10"/>
      <c r="J461" s="4"/>
    </row>
    <row r="462" spans="1:10" x14ac:dyDescent="0.2">
      <c r="A462" s="9"/>
      <c r="B462" s="11"/>
      <c r="C462" s="10"/>
      <c r="D462" s="131"/>
      <c r="F462" s="10"/>
      <c r="G462" s="10"/>
      <c r="H462" s="10"/>
      <c r="J462" s="4"/>
    </row>
    <row r="463" spans="1:10" x14ac:dyDescent="0.2">
      <c r="A463" s="9"/>
      <c r="B463" s="11"/>
      <c r="C463" s="10"/>
      <c r="D463" s="131"/>
      <c r="F463" s="10"/>
      <c r="G463" s="10"/>
      <c r="H463" s="10"/>
      <c r="J463" s="4"/>
    </row>
    <row r="464" spans="1:10" x14ac:dyDescent="0.2">
      <c r="A464" s="9"/>
      <c r="B464" s="11"/>
      <c r="C464" s="10"/>
      <c r="D464" s="131"/>
      <c r="F464" s="10"/>
      <c r="G464" s="10"/>
      <c r="H464" s="10"/>
      <c r="J464" s="4"/>
    </row>
    <row r="465" spans="1:10" x14ac:dyDescent="0.2">
      <c r="A465" s="9"/>
      <c r="B465" s="11"/>
      <c r="C465" s="10"/>
      <c r="D465" s="131"/>
      <c r="F465" s="10"/>
      <c r="G465" s="10"/>
      <c r="H465" s="10"/>
      <c r="J465" s="4"/>
    </row>
    <row r="466" spans="1:10" x14ac:dyDescent="0.2">
      <c r="A466" s="9"/>
      <c r="B466" s="11"/>
      <c r="C466" s="10"/>
      <c r="D466" s="131"/>
      <c r="F466" s="10"/>
      <c r="G466" s="10"/>
      <c r="H466" s="10"/>
      <c r="J466" s="4"/>
    </row>
    <row r="467" spans="1:10" x14ac:dyDescent="0.2">
      <c r="A467" s="9"/>
      <c r="B467" s="11"/>
      <c r="C467" s="10"/>
      <c r="D467" s="131"/>
      <c r="F467" s="10"/>
      <c r="G467" s="10"/>
      <c r="H467" s="10"/>
      <c r="J467" s="4"/>
    </row>
    <row r="468" spans="1:10" x14ac:dyDescent="0.2">
      <c r="A468" s="9"/>
      <c r="B468" s="11"/>
      <c r="C468" s="10"/>
      <c r="D468" s="131"/>
      <c r="F468" s="10"/>
      <c r="G468" s="10"/>
      <c r="H468" s="10"/>
      <c r="J468" s="4"/>
    </row>
    <row r="469" spans="1:10" x14ac:dyDescent="0.2">
      <c r="A469" s="9"/>
      <c r="B469" s="11"/>
      <c r="C469" s="10"/>
      <c r="D469" s="131"/>
      <c r="F469" s="10"/>
      <c r="G469" s="10"/>
      <c r="H469" s="10"/>
      <c r="J469" s="4"/>
    </row>
    <row r="470" spans="1:10" x14ac:dyDescent="0.2">
      <c r="A470" s="9"/>
      <c r="B470" s="11"/>
      <c r="C470" s="10"/>
      <c r="D470" s="131"/>
      <c r="F470" s="10"/>
      <c r="G470" s="10"/>
      <c r="H470" s="10"/>
      <c r="J470" s="4"/>
    </row>
    <row r="471" spans="1:10" x14ac:dyDescent="0.2">
      <c r="A471" s="9"/>
      <c r="B471" s="11"/>
      <c r="C471" s="10"/>
      <c r="D471" s="131"/>
      <c r="F471" s="10"/>
      <c r="G471" s="10"/>
      <c r="H471" s="10"/>
      <c r="J471" s="4"/>
    </row>
    <row r="472" spans="1:10" x14ac:dyDescent="0.2">
      <c r="A472" s="9"/>
      <c r="B472" s="11"/>
      <c r="C472" s="10"/>
      <c r="D472" s="131"/>
      <c r="F472" s="10"/>
      <c r="G472" s="10"/>
      <c r="H472" s="10"/>
      <c r="J472" s="4"/>
    </row>
    <row r="473" spans="1:10" x14ac:dyDescent="0.2">
      <c r="A473" s="9"/>
      <c r="B473" s="11"/>
      <c r="C473" s="10"/>
      <c r="D473" s="131"/>
      <c r="F473" s="10"/>
      <c r="G473" s="10"/>
      <c r="H473" s="10"/>
      <c r="J473" s="4"/>
    </row>
    <row r="474" spans="1:10" x14ac:dyDescent="0.2">
      <c r="A474" s="9"/>
      <c r="B474" s="11"/>
      <c r="C474" s="10"/>
      <c r="D474" s="131"/>
      <c r="F474" s="10"/>
      <c r="G474" s="10"/>
      <c r="H474" s="10"/>
      <c r="J474" s="4"/>
    </row>
    <row r="475" spans="1:10" x14ac:dyDescent="0.2">
      <c r="A475" s="9"/>
      <c r="B475" s="11"/>
      <c r="C475" s="10"/>
      <c r="D475" s="131"/>
      <c r="F475" s="10"/>
      <c r="G475" s="10"/>
      <c r="H475" s="10"/>
      <c r="J475" s="4"/>
    </row>
    <row r="476" spans="1:10" x14ac:dyDescent="0.2">
      <c r="A476" s="9"/>
      <c r="B476" s="11"/>
      <c r="C476" s="10"/>
      <c r="D476" s="131"/>
      <c r="F476" s="10"/>
      <c r="G476" s="10"/>
      <c r="H476" s="10"/>
      <c r="J476" s="4"/>
    </row>
    <row r="477" spans="1:10" x14ac:dyDescent="0.2">
      <c r="A477" s="9"/>
      <c r="B477" s="11"/>
      <c r="C477" s="10"/>
      <c r="D477" s="131"/>
      <c r="F477" s="10"/>
      <c r="G477" s="10"/>
      <c r="H477" s="10"/>
      <c r="J477" s="4"/>
    </row>
    <row r="478" spans="1:10" x14ac:dyDescent="0.2">
      <c r="A478" s="1"/>
      <c r="B478" s="1"/>
      <c r="C478" s="1"/>
      <c r="D478" s="1"/>
      <c r="E478" s="1"/>
      <c r="F478" s="1"/>
      <c r="G478" s="1"/>
      <c r="H478" s="1"/>
      <c r="I478" s="1"/>
      <c r="J478" s="4"/>
    </row>
    <row r="479" spans="1:10" x14ac:dyDescent="0.2">
      <c r="J479" s="4"/>
    </row>
    <row r="480" spans="1:10" x14ac:dyDescent="0.2">
      <c r="J480" s="4"/>
    </row>
    <row r="481" spans="10:10" x14ac:dyDescent="0.2">
      <c r="J481" s="4"/>
    </row>
    <row r="482" spans="10:10" x14ac:dyDescent="0.2">
      <c r="J482" s="4"/>
    </row>
    <row r="483" spans="10:10" x14ac:dyDescent="0.2">
      <c r="J483" s="4"/>
    </row>
    <row r="484" spans="10:10" x14ac:dyDescent="0.2">
      <c r="J484" s="4"/>
    </row>
    <row r="485" spans="10:10" x14ac:dyDescent="0.2">
      <c r="J485" s="4"/>
    </row>
    <row r="486" spans="10:10" x14ac:dyDescent="0.2">
      <c r="J486" s="4"/>
    </row>
    <row r="487" spans="10:10" x14ac:dyDescent="0.2">
      <c r="J487" s="4"/>
    </row>
    <row r="488" spans="10:10" x14ac:dyDescent="0.2">
      <c r="J488" s="4"/>
    </row>
    <row r="489" spans="10:10" x14ac:dyDescent="0.2">
      <c r="J489" s="4"/>
    </row>
    <row r="490" spans="10:10" x14ac:dyDescent="0.2">
      <c r="J490" s="4"/>
    </row>
    <row r="491" spans="10:10" x14ac:dyDescent="0.2">
      <c r="J491" s="4"/>
    </row>
    <row r="492" spans="10:10" x14ac:dyDescent="0.2">
      <c r="J492" s="4"/>
    </row>
    <row r="493" spans="10:10" x14ac:dyDescent="0.2">
      <c r="J493" s="4"/>
    </row>
    <row r="494" spans="10:10" x14ac:dyDescent="0.2">
      <c r="J494" s="4"/>
    </row>
    <row r="495" spans="10:10" x14ac:dyDescent="0.2">
      <c r="J495" s="4"/>
    </row>
    <row r="496" spans="10:10" x14ac:dyDescent="0.2">
      <c r="J496" s="4"/>
    </row>
    <row r="497" spans="10:10" x14ac:dyDescent="0.2">
      <c r="J497" s="4"/>
    </row>
    <row r="498" spans="10:10" x14ac:dyDescent="0.2">
      <c r="J498" s="4"/>
    </row>
    <row r="499" spans="10:10" x14ac:dyDescent="0.2">
      <c r="J499" s="4"/>
    </row>
    <row r="500" spans="10:10" x14ac:dyDescent="0.2">
      <c r="J500" s="4"/>
    </row>
    <row r="501" spans="10:10" x14ac:dyDescent="0.2">
      <c r="J501" s="4"/>
    </row>
    <row r="502" spans="10:10" x14ac:dyDescent="0.2">
      <c r="J502" s="4"/>
    </row>
    <row r="503" spans="10:10" x14ac:dyDescent="0.2">
      <c r="J503" s="4"/>
    </row>
    <row r="504" spans="10:10" x14ac:dyDescent="0.2">
      <c r="J504" s="4"/>
    </row>
    <row r="505" spans="10:10" x14ac:dyDescent="0.2">
      <c r="J505" s="4"/>
    </row>
    <row r="506" spans="10:10" x14ac:dyDescent="0.2">
      <c r="J506" s="4"/>
    </row>
    <row r="507" spans="10:10" x14ac:dyDescent="0.2">
      <c r="J507" s="4"/>
    </row>
    <row r="508" spans="10:10" x14ac:dyDescent="0.2">
      <c r="J508" s="4"/>
    </row>
    <row r="509" spans="10:10" x14ac:dyDescent="0.2">
      <c r="J509" s="4"/>
    </row>
    <row r="510" spans="10:10" x14ac:dyDescent="0.2">
      <c r="J510" s="4"/>
    </row>
    <row r="511" spans="10:10" x14ac:dyDescent="0.2">
      <c r="J511" s="4"/>
    </row>
    <row r="512" spans="10:10" x14ac:dyDescent="0.2">
      <c r="J512" s="4"/>
    </row>
    <row r="513" spans="10:10" x14ac:dyDescent="0.2">
      <c r="J513" s="4"/>
    </row>
    <row r="514" spans="10:10" x14ac:dyDescent="0.2">
      <c r="J514" s="4"/>
    </row>
    <row r="515" spans="10:10" x14ac:dyDescent="0.2">
      <c r="J515" s="4"/>
    </row>
    <row r="516" spans="10:10" x14ac:dyDescent="0.2">
      <c r="J516" s="4"/>
    </row>
    <row r="517" spans="10:10" x14ac:dyDescent="0.2">
      <c r="J517" s="4"/>
    </row>
    <row r="518" spans="10:10" x14ac:dyDescent="0.2">
      <c r="J518" s="4"/>
    </row>
    <row r="519" spans="10:10" x14ac:dyDescent="0.2">
      <c r="J519" s="4"/>
    </row>
    <row r="520" spans="10:10" x14ac:dyDescent="0.2">
      <c r="J520" s="4"/>
    </row>
    <row r="521" spans="10:10" x14ac:dyDescent="0.2">
      <c r="J521" s="4"/>
    </row>
    <row r="522" spans="10:10" x14ac:dyDescent="0.2">
      <c r="J522" s="4"/>
    </row>
    <row r="523" spans="10:10" x14ac:dyDescent="0.2">
      <c r="J523" s="4"/>
    </row>
    <row r="524" spans="10:10" x14ac:dyDescent="0.2">
      <c r="J524" s="4"/>
    </row>
    <row r="525" spans="10:10" x14ac:dyDescent="0.2">
      <c r="J525" s="4"/>
    </row>
    <row r="526" spans="10:10" x14ac:dyDescent="0.2">
      <c r="J526" s="4"/>
    </row>
    <row r="527" spans="10:10" x14ac:dyDescent="0.2">
      <c r="J527" s="4"/>
    </row>
    <row r="528" spans="10:10" x14ac:dyDescent="0.2">
      <c r="J528" s="4"/>
    </row>
    <row r="529" spans="10:10" x14ac:dyDescent="0.2">
      <c r="J529" s="4"/>
    </row>
    <row r="530" spans="10:10" x14ac:dyDescent="0.2">
      <c r="J530" s="4"/>
    </row>
    <row r="531" spans="10:10" x14ac:dyDescent="0.2">
      <c r="J531" s="4"/>
    </row>
    <row r="532" spans="10:10" x14ac:dyDescent="0.2">
      <c r="J532" s="4"/>
    </row>
    <row r="533" spans="10:10" x14ac:dyDescent="0.2">
      <c r="J533" s="4"/>
    </row>
    <row r="534" spans="10:10" x14ac:dyDescent="0.2">
      <c r="J534" s="4"/>
    </row>
    <row r="535" spans="10:10" x14ac:dyDescent="0.2">
      <c r="J535" s="4"/>
    </row>
    <row r="536" spans="10:10" x14ac:dyDescent="0.2">
      <c r="J536" s="4"/>
    </row>
    <row r="537" spans="10:10" x14ac:dyDescent="0.2">
      <c r="J537" s="4"/>
    </row>
    <row r="538" spans="10:10" x14ac:dyDescent="0.2">
      <c r="J538" s="4"/>
    </row>
    <row r="539" spans="10:10" x14ac:dyDescent="0.2">
      <c r="J539" s="4"/>
    </row>
    <row r="540" spans="10:10" x14ac:dyDescent="0.2">
      <c r="J540" s="4"/>
    </row>
    <row r="541" spans="10:10" x14ac:dyDescent="0.2">
      <c r="J541" s="4"/>
    </row>
    <row r="542" spans="10:10" x14ac:dyDescent="0.2">
      <c r="J542" s="4"/>
    </row>
    <row r="543" spans="10:10" x14ac:dyDescent="0.2">
      <c r="J543" s="4"/>
    </row>
    <row r="544" spans="10:10" x14ac:dyDescent="0.2">
      <c r="J544" s="4"/>
    </row>
    <row r="545" spans="10:10" x14ac:dyDescent="0.2">
      <c r="J545" s="4"/>
    </row>
    <row r="546" spans="10:10" x14ac:dyDescent="0.2">
      <c r="J546" s="4"/>
    </row>
    <row r="547" spans="10:10" x14ac:dyDescent="0.2">
      <c r="J547" s="4"/>
    </row>
    <row r="548" spans="10:10" x14ac:dyDescent="0.2">
      <c r="J548" s="4"/>
    </row>
    <row r="549" spans="10:10" x14ac:dyDescent="0.2">
      <c r="J549" s="4"/>
    </row>
    <row r="550" spans="10:10" x14ac:dyDescent="0.2">
      <c r="J550" s="4"/>
    </row>
    <row r="551" spans="10:10" x14ac:dyDescent="0.2">
      <c r="J551" s="4"/>
    </row>
    <row r="552" spans="10:10" x14ac:dyDescent="0.2">
      <c r="J552" s="4"/>
    </row>
    <row r="553" spans="10:10" x14ac:dyDescent="0.2">
      <c r="J553" s="4"/>
    </row>
    <row r="554" spans="10:10" x14ac:dyDescent="0.2">
      <c r="J554" s="4"/>
    </row>
    <row r="555" spans="10:10" x14ac:dyDescent="0.2">
      <c r="J555" s="4"/>
    </row>
    <row r="556" spans="10:10" x14ac:dyDescent="0.2">
      <c r="J556" s="4"/>
    </row>
    <row r="557" spans="10:10" x14ac:dyDescent="0.2">
      <c r="J557" s="4"/>
    </row>
    <row r="558" spans="10:10" x14ac:dyDescent="0.2">
      <c r="J558" s="4"/>
    </row>
    <row r="559" spans="10:10" x14ac:dyDescent="0.2">
      <c r="J559" s="4"/>
    </row>
    <row r="560" spans="10:10" x14ac:dyDescent="0.2">
      <c r="J560" s="4"/>
    </row>
    <row r="561" spans="10:10" x14ac:dyDescent="0.2">
      <c r="J561" s="4"/>
    </row>
    <row r="562" spans="10:10" x14ac:dyDescent="0.2">
      <c r="J562" s="4"/>
    </row>
    <row r="563" spans="10:10" x14ac:dyDescent="0.2">
      <c r="J563" s="4"/>
    </row>
    <row r="564" spans="10:10" x14ac:dyDescent="0.2">
      <c r="J564" s="4"/>
    </row>
  </sheetData>
  <mergeCells count="3">
    <mergeCell ref="A22:D22"/>
    <mergeCell ref="J2:J19"/>
    <mergeCell ref="C4:D4"/>
  </mergeCells>
  <phoneticPr fontId="3" type="noConversion"/>
  <conditionalFormatting sqref="A25:H477">
    <cfRule type="expression" dxfId="1" priority="2" stopIfTrue="1">
      <formula>YEAR($B25)&gt;YEAR(OFFSET($B25,-1,0,1,1))</formula>
    </cfRule>
  </conditionalFormatting>
  <conditionalFormatting sqref="C19:E19">
    <cfRule type="expression" dxfId="0" priority="1">
      <formula>$E$20</formula>
    </cfRule>
  </conditionalFormatting>
  <dataValidations count="2">
    <dataValidation type="list" showInputMessage="1" showErrorMessage="1" sqref="D14">
      <formula1>$L$8:$L$15</formula1>
    </dataValidation>
    <dataValidation type="list" allowBlank="1" showInputMessage="1" showErrorMessage="1" sqref="D17">
      <formula1>"On,Off"</formula1>
    </dataValidation>
  </dataValidations>
  <hyperlinks>
    <hyperlink ref="A2" r:id="rId1"/>
  </hyperlinks>
  <printOptions horizontalCentered="1"/>
  <pageMargins left="0.5" right="0.5" top="0.5" bottom="0.5" header="0.25" footer="0.25"/>
  <pageSetup fitToHeight="0" orientation="portrait" r:id="rId2"/>
  <headerFooter differentFirst="1" scaleWithDoc="0">
    <oddFooter>&amp;L&amp;8http://www.vertex42.com/Calculators/simple-interest-loan.html&amp;R&amp;8Page &amp;P of &amp;N</oddFooter>
    <firstFooter>&amp;R&amp;8Page &amp;P of &amp;N</first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799"/>
  <sheetViews>
    <sheetView showGridLines="0" topLeftCell="A4" workbookViewId="0">
      <selection activeCell="D12" sqref="D12"/>
    </sheetView>
  </sheetViews>
  <sheetFormatPr defaultColWidth="9.140625" defaultRowHeight="12.75" x14ac:dyDescent="0.2"/>
  <cols>
    <col min="1" max="1" width="5.7109375" style="2" customWidth="1"/>
    <col min="2" max="2" width="11.7109375" style="2" customWidth="1"/>
    <col min="3" max="3" width="12.140625" style="2" customWidth="1"/>
    <col min="4" max="4" width="15.7109375" style="2" customWidth="1"/>
    <col min="5" max="5" width="4.140625" style="2" customWidth="1"/>
    <col min="6" max="6" width="10.7109375" style="2" customWidth="1"/>
    <col min="7" max="7" width="13.28515625" style="2" customWidth="1"/>
    <col min="8" max="8" width="15.7109375" style="2" customWidth="1"/>
    <col min="9" max="9" width="2.42578125" style="2" customWidth="1"/>
    <col min="10" max="10" width="46.7109375" style="2" customWidth="1"/>
    <col min="11" max="11" width="10.85546875" style="2" customWidth="1"/>
    <col min="12" max="13" width="11.85546875" style="2" customWidth="1"/>
    <col min="14" max="16384" width="9.140625" style="2"/>
  </cols>
  <sheetData>
    <row r="1" spans="1:10" ht="30" customHeight="1" x14ac:dyDescent="0.35">
      <c r="A1" s="105" t="s">
        <v>77</v>
      </c>
      <c r="B1" s="85"/>
      <c r="C1" s="85"/>
      <c r="D1" s="85"/>
      <c r="E1" s="85"/>
      <c r="F1" s="85"/>
      <c r="G1" s="86"/>
      <c r="H1" s="86"/>
      <c r="J1" s="106" t="s">
        <v>59</v>
      </c>
    </row>
    <row r="2" spans="1:10" ht="12.75" customHeight="1" x14ac:dyDescent="0.2">
      <c r="A2" s="82" t="s">
        <v>65</v>
      </c>
      <c r="B2" s="7"/>
      <c r="C2" s="7"/>
      <c r="D2" s="7"/>
      <c r="E2" s="7"/>
      <c r="F2" s="7"/>
      <c r="G2" s="7"/>
      <c r="H2" s="123" t="s">
        <v>66</v>
      </c>
      <c r="J2" s="149" t="s">
        <v>72</v>
      </c>
    </row>
    <row r="3" spans="1:10" x14ac:dyDescent="0.2">
      <c r="A3" s="84"/>
      <c r="B3" s="7"/>
      <c r="C3" s="7"/>
      <c r="D3" s="7"/>
      <c r="E3" s="7"/>
      <c r="F3" s="7"/>
      <c r="G3" s="7"/>
      <c r="H3" s="83"/>
      <c r="J3" s="150"/>
    </row>
    <row r="4" spans="1:10" ht="15.75" x14ac:dyDescent="0.25">
      <c r="A4" s="7"/>
      <c r="B4" s="26" t="s">
        <v>36</v>
      </c>
      <c r="C4" s="148"/>
      <c r="D4" s="148"/>
      <c r="E4" s="7"/>
      <c r="F4" s="7"/>
      <c r="G4" s="7"/>
      <c r="H4" s="24" t="s">
        <v>75</v>
      </c>
      <c r="J4" s="150"/>
    </row>
    <row r="5" spans="1:10" x14ac:dyDescent="0.2">
      <c r="A5" s="7"/>
      <c r="C5" s="3" t="s">
        <v>37</v>
      </c>
      <c r="E5" s="7"/>
      <c r="F5" s="7"/>
      <c r="G5" s="7"/>
      <c r="H5" s="25" t="s">
        <v>38</v>
      </c>
      <c r="J5" s="150"/>
    </row>
    <row r="6" spans="1:10" x14ac:dyDescent="0.2">
      <c r="A6" s="7"/>
      <c r="B6" s="7"/>
      <c r="C6" s="27" t="s">
        <v>39</v>
      </c>
      <c r="D6" s="7"/>
      <c r="E6" s="7"/>
      <c r="F6" s="7"/>
      <c r="G6" s="7"/>
      <c r="H6" s="25" t="s">
        <v>39</v>
      </c>
      <c r="J6" s="150"/>
    </row>
    <row r="7" spans="1:10" x14ac:dyDescent="0.2">
      <c r="A7" s="7"/>
      <c r="B7" s="7"/>
      <c r="C7" s="7"/>
      <c r="D7" s="7"/>
      <c r="E7" s="7"/>
      <c r="F7" s="7"/>
      <c r="G7" s="7"/>
      <c r="H7" s="7"/>
      <c r="J7" s="150"/>
    </row>
    <row r="8" spans="1:10" ht="15" x14ac:dyDescent="0.2">
      <c r="A8" s="96" t="s">
        <v>15</v>
      </c>
      <c r="B8" s="97"/>
      <c r="C8" s="97"/>
      <c r="D8" s="97"/>
      <c r="E8" s="14" t="s">
        <v>19</v>
      </c>
      <c r="F8" s="96" t="s">
        <v>25</v>
      </c>
      <c r="G8" s="98"/>
      <c r="H8" s="98"/>
      <c r="J8" s="150"/>
    </row>
    <row r="9" spans="1:10" ht="15" customHeight="1" x14ac:dyDescent="0.2">
      <c r="A9" s="87"/>
      <c r="B9" s="87"/>
      <c r="C9" s="88" t="s">
        <v>0</v>
      </c>
      <c r="D9" s="95">
        <v>250000</v>
      </c>
      <c r="E9" s="7"/>
      <c r="F9" s="87"/>
      <c r="G9" s="91" t="s">
        <v>24</v>
      </c>
      <c r="H9" s="92">
        <f>D10/D12</f>
        <v>1.5068493150684933E-4</v>
      </c>
      <c r="J9" s="150"/>
    </row>
    <row r="10" spans="1:10" ht="15" customHeight="1" x14ac:dyDescent="0.2">
      <c r="A10" s="87"/>
      <c r="B10" s="87"/>
      <c r="C10" s="88" t="s">
        <v>1</v>
      </c>
      <c r="D10" s="21">
        <v>5.5E-2</v>
      </c>
      <c r="E10" s="7"/>
      <c r="F10" s="93"/>
      <c r="G10" s="91" t="s">
        <v>26</v>
      </c>
      <c r="H10" s="88">
        <f ca="1">MAX(A17:A798)-1</f>
        <v>2</v>
      </c>
      <c r="J10" s="150"/>
    </row>
    <row r="11" spans="1:10" ht="15" customHeight="1" x14ac:dyDescent="0.2">
      <c r="A11" s="87"/>
      <c r="B11" s="87"/>
      <c r="C11" s="88" t="s">
        <v>23</v>
      </c>
      <c r="D11" s="22">
        <v>40583</v>
      </c>
      <c r="E11" s="7"/>
      <c r="F11" s="87"/>
      <c r="G11" s="88" t="s">
        <v>3</v>
      </c>
      <c r="H11" s="94">
        <f>SUM(C19:C798)</f>
        <v>3200</v>
      </c>
      <c r="J11" s="150"/>
    </row>
    <row r="12" spans="1:10" ht="15" customHeight="1" x14ac:dyDescent="0.2">
      <c r="A12" s="87"/>
      <c r="B12" s="87"/>
      <c r="C12" s="88" t="s">
        <v>20</v>
      </c>
      <c r="D12" s="23">
        <v>365</v>
      </c>
      <c r="E12" s="7"/>
      <c r="F12" s="87"/>
      <c r="G12" s="88" t="s">
        <v>4</v>
      </c>
      <c r="H12" s="94">
        <f ca="1">SUM(F18:F798)</f>
        <v>64138.2</v>
      </c>
      <c r="J12" s="150"/>
    </row>
    <row r="13" spans="1:10" ht="15" customHeight="1" x14ac:dyDescent="0.2">
      <c r="E13" s="7"/>
      <c r="J13" s="150"/>
    </row>
    <row r="14" spans="1:10" ht="15" x14ac:dyDescent="0.2">
      <c r="A14" s="7"/>
      <c r="B14" s="7"/>
      <c r="C14" s="8" t="s">
        <v>35</v>
      </c>
      <c r="D14" s="19"/>
      <c r="E14" s="7"/>
      <c r="F14" s="7"/>
      <c r="G14" s="7"/>
      <c r="H14"/>
      <c r="J14" s="150"/>
    </row>
    <row r="15" spans="1:10" x14ac:dyDescent="0.2">
      <c r="A15" s="7"/>
      <c r="B15" s="7"/>
      <c r="C15" s="7"/>
      <c r="D15" s="7"/>
      <c r="E15" s="7"/>
      <c r="F15" s="7"/>
      <c r="G15" s="7"/>
      <c r="H15" s="7"/>
      <c r="J15" s="150"/>
    </row>
    <row r="16" spans="1:10" ht="15.75" x14ac:dyDescent="0.25">
      <c r="A16" s="144" t="s">
        <v>33</v>
      </c>
      <c r="B16" s="144"/>
      <c r="C16" s="144"/>
      <c r="D16" s="144"/>
      <c r="E16" s="18"/>
      <c r="F16" s="18"/>
      <c r="G16" s="18"/>
      <c r="H16" s="83" t="s">
        <v>71</v>
      </c>
      <c r="J16" s="150"/>
    </row>
    <row r="17" spans="1:10" ht="30" customHeight="1" thickBot="1" x14ac:dyDescent="0.25">
      <c r="A17" s="129" t="s">
        <v>22</v>
      </c>
      <c r="B17" s="130" t="s">
        <v>21</v>
      </c>
      <c r="C17" s="130" t="s">
        <v>5</v>
      </c>
      <c r="D17" s="129" t="s">
        <v>63</v>
      </c>
      <c r="E17" s="130"/>
      <c r="F17" s="130" t="s">
        <v>73</v>
      </c>
      <c r="G17" s="130" t="s">
        <v>69</v>
      </c>
      <c r="H17" s="130" t="s">
        <v>70</v>
      </c>
      <c r="J17" s="150"/>
    </row>
    <row r="18" spans="1:10" x14ac:dyDescent="0.2">
      <c r="A18" s="99"/>
      <c r="B18" s="100">
        <f>D11-1</f>
        <v>40582</v>
      </c>
      <c r="C18" s="101" t="s">
        <v>34</v>
      </c>
      <c r="D18" s="102"/>
      <c r="E18" s="102"/>
      <c r="F18" s="101"/>
      <c r="G18" s="101"/>
      <c r="H18" s="103">
        <f>$D$9</f>
        <v>250000</v>
      </c>
      <c r="I18" s="5"/>
      <c r="J18" s="125"/>
    </row>
    <row r="19" spans="1:10" x14ac:dyDescent="0.2">
      <c r="A19" s="9">
        <v>1</v>
      </c>
      <c r="B19" s="17">
        <v>42064</v>
      </c>
      <c r="C19" s="12">
        <v>3000</v>
      </c>
      <c r="D19" s="122"/>
      <c r="F19" s="10">
        <f t="shared" ref="F19:F82" ca="1" si="0">IF(B19="","",ROUND(((1+$H$9)^(B19-OFFSET(B19,-1,0,1,1))-1)*OFFSET(H19,-1,0,1,1),2))</f>
        <v>62548.35</v>
      </c>
      <c r="G19" s="10">
        <f ca="1">IF(B19="","",MAX(0,OFFSET(H19,-1,0,1,1)-H19))</f>
        <v>0</v>
      </c>
      <c r="H19" s="10">
        <f t="shared" ref="H19:H82" ca="1" si="1">IF(B19="","",OFFSET(H19,-1,0,1,1)+F19-C19)</f>
        <v>309548.34999999998</v>
      </c>
      <c r="J19" s="126" t="s">
        <v>68</v>
      </c>
    </row>
    <row r="20" spans="1:10" x14ac:dyDescent="0.2">
      <c r="A20" s="9">
        <f t="shared" ref="A20:A83" ca="1" si="2">IF(OR(H19&lt;=0,H19=""),"",OFFSET(A20,-1,0,1,1)+1)</f>
        <v>2</v>
      </c>
      <c r="B20" s="17">
        <v>42098</v>
      </c>
      <c r="C20" s="12">
        <v>200</v>
      </c>
      <c r="D20" s="122"/>
      <c r="F20" s="10">
        <f t="shared" ca="1" si="0"/>
        <v>1589.85</v>
      </c>
      <c r="G20" s="10">
        <f t="shared" ref="G20:G83" ca="1" si="3">IF(B20="","",MAX(0,OFFSET(H20,-1,0,1,1)-H20))</f>
        <v>0</v>
      </c>
      <c r="H20" s="10">
        <f t="shared" ca="1" si="1"/>
        <v>310938.19999999995</v>
      </c>
      <c r="J20" s="126"/>
    </row>
    <row r="21" spans="1:10" x14ac:dyDescent="0.2">
      <c r="A21" s="9">
        <f t="shared" ca="1" si="2"/>
        <v>3</v>
      </c>
      <c r="B21" s="17"/>
      <c r="C21" s="12"/>
      <c r="D21" s="120"/>
      <c r="F21" s="10" t="str">
        <f t="shared" ca="1" si="0"/>
        <v/>
      </c>
      <c r="G21" s="10" t="str">
        <f t="shared" ca="1" si="3"/>
        <v/>
      </c>
      <c r="H21" s="10" t="str">
        <f t="shared" ca="1" si="1"/>
        <v/>
      </c>
    </row>
    <row r="22" spans="1:10" x14ac:dyDescent="0.2">
      <c r="A22" s="9" t="str">
        <f t="shared" ca="1" si="2"/>
        <v/>
      </c>
      <c r="B22" s="17"/>
      <c r="C22" s="12"/>
      <c r="D22" s="120"/>
      <c r="F22" s="10" t="str">
        <f t="shared" ca="1" si="0"/>
        <v/>
      </c>
      <c r="G22" s="10" t="str">
        <f t="shared" ca="1" si="3"/>
        <v/>
      </c>
      <c r="H22" s="10" t="str">
        <f t="shared" ca="1" si="1"/>
        <v/>
      </c>
    </row>
    <row r="23" spans="1:10" x14ac:dyDescent="0.2">
      <c r="A23" s="9" t="str">
        <f t="shared" ca="1" si="2"/>
        <v/>
      </c>
      <c r="B23" s="17"/>
      <c r="C23" s="12"/>
      <c r="D23" s="120"/>
      <c r="F23" s="10" t="str">
        <f t="shared" ca="1" si="0"/>
        <v/>
      </c>
      <c r="G23" s="10" t="str">
        <f t="shared" ca="1" si="3"/>
        <v/>
      </c>
      <c r="H23" s="10" t="str">
        <f t="shared" ca="1" si="1"/>
        <v/>
      </c>
    </row>
    <row r="24" spans="1:10" x14ac:dyDescent="0.2">
      <c r="A24" s="9" t="str">
        <f t="shared" ca="1" si="2"/>
        <v/>
      </c>
      <c r="B24" s="17"/>
      <c r="C24" s="12"/>
      <c r="D24" s="120"/>
      <c r="F24" s="10" t="str">
        <f t="shared" ca="1" si="0"/>
        <v/>
      </c>
      <c r="G24" s="10" t="str">
        <f t="shared" ca="1" si="3"/>
        <v/>
      </c>
      <c r="H24" s="10" t="str">
        <f t="shared" ca="1" si="1"/>
        <v/>
      </c>
      <c r="I24" s="3"/>
      <c r="J24" s="15"/>
    </row>
    <row r="25" spans="1:10" x14ac:dyDescent="0.2">
      <c r="A25" s="9" t="str">
        <f t="shared" ca="1" si="2"/>
        <v/>
      </c>
      <c r="B25" s="17"/>
      <c r="C25" s="12"/>
      <c r="D25" s="120"/>
      <c r="F25" s="10" t="str">
        <f t="shared" ca="1" si="0"/>
        <v/>
      </c>
      <c r="G25" s="10" t="str">
        <f t="shared" ca="1" si="3"/>
        <v/>
      </c>
      <c r="H25" s="10" t="str">
        <f t="shared" ca="1" si="1"/>
        <v/>
      </c>
      <c r="I25" s="3"/>
      <c r="J25" s="15"/>
    </row>
    <row r="26" spans="1:10" x14ac:dyDescent="0.2">
      <c r="A26" s="9" t="str">
        <f t="shared" ca="1" si="2"/>
        <v/>
      </c>
      <c r="B26" s="17"/>
      <c r="C26" s="12"/>
      <c r="D26" s="120"/>
      <c r="F26" s="10" t="str">
        <f t="shared" ca="1" si="0"/>
        <v/>
      </c>
      <c r="G26" s="10" t="str">
        <f t="shared" ca="1" si="3"/>
        <v/>
      </c>
      <c r="H26" s="10" t="str">
        <f t="shared" ca="1" si="1"/>
        <v/>
      </c>
      <c r="I26" s="3"/>
      <c r="J26" s="16"/>
    </row>
    <row r="27" spans="1:10" x14ac:dyDescent="0.2">
      <c r="A27" s="9" t="str">
        <f t="shared" ca="1" si="2"/>
        <v/>
      </c>
      <c r="B27" s="17"/>
      <c r="C27" s="12"/>
      <c r="D27" s="120"/>
      <c r="F27" s="10" t="str">
        <f t="shared" ca="1" si="0"/>
        <v/>
      </c>
      <c r="G27" s="10" t="str">
        <f t="shared" ca="1" si="3"/>
        <v/>
      </c>
      <c r="H27" s="10" t="str">
        <f t="shared" ca="1" si="1"/>
        <v/>
      </c>
    </row>
    <row r="28" spans="1:10" x14ac:dyDescent="0.2">
      <c r="A28" s="9" t="str">
        <f t="shared" ca="1" si="2"/>
        <v/>
      </c>
      <c r="B28" s="17"/>
      <c r="C28" s="12"/>
      <c r="D28" s="120"/>
      <c r="F28" s="10" t="str">
        <f t="shared" ca="1" si="0"/>
        <v/>
      </c>
      <c r="G28" s="10" t="str">
        <f t="shared" ca="1" si="3"/>
        <v/>
      </c>
      <c r="H28" s="10" t="str">
        <f t="shared" ca="1" si="1"/>
        <v/>
      </c>
    </row>
    <row r="29" spans="1:10" x14ac:dyDescent="0.2">
      <c r="A29" s="9" t="str">
        <f t="shared" ca="1" si="2"/>
        <v/>
      </c>
      <c r="B29" s="17"/>
      <c r="C29" s="12"/>
      <c r="D29" s="120"/>
      <c r="F29" s="10" t="str">
        <f t="shared" ca="1" si="0"/>
        <v/>
      </c>
      <c r="G29" s="10" t="str">
        <f t="shared" ca="1" si="3"/>
        <v/>
      </c>
      <c r="H29" s="10" t="str">
        <f t="shared" ca="1" si="1"/>
        <v/>
      </c>
    </row>
    <row r="30" spans="1:10" x14ac:dyDescent="0.2">
      <c r="A30" s="9" t="str">
        <f t="shared" ca="1" si="2"/>
        <v/>
      </c>
      <c r="B30" s="17"/>
      <c r="C30" s="12"/>
      <c r="D30" s="120"/>
      <c r="F30" s="10" t="str">
        <f t="shared" ca="1" si="0"/>
        <v/>
      </c>
      <c r="G30" s="10" t="str">
        <f t="shared" ca="1" si="3"/>
        <v/>
      </c>
      <c r="H30" s="10" t="str">
        <f t="shared" ca="1" si="1"/>
        <v/>
      </c>
    </row>
    <row r="31" spans="1:10" x14ac:dyDescent="0.2">
      <c r="A31" s="9" t="str">
        <f t="shared" ca="1" si="2"/>
        <v/>
      </c>
      <c r="B31" s="17"/>
      <c r="C31" s="12"/>
      <c r="D31" s="120"/>
      <c r="F31" s="10" t="str">
        <f t="shared" ca="1" si="0"/>
        <v/>
      </c>
      <c r="G31" s="10" t="str">
        <f t="shared" ca="1" si="3"/>
        <v/>
      </c>
      <c r="H31" s="10" t="str">
        <f t="shared" ca="1" si="1"/>
        <v/>
      </c>
    </row>
    <row r="32" spans="1:10" x14ac:dyDescent="0.2">
      <c r="A32" s="9" t="str">
        <f t="shared" ca="1" si="2"/>
        <v/>
      </c>
      <c r="B32" s="17"/>
      <c r="C32" s="12"/>
      <c r="D32" s="120"/>
      <c r="F32" s="10" t="str">
        <f t="shared" ca="1" si="0"/>
        <v/>
      </c>
      <c r="G32" s="10" t="str">
        <f t="shared" ca="1" si="3"/>
        <v/>
      </c>
      <c r="H32" s="10" t="str">
        <f t="shared" ca="1" si="1"/>
        <v/>
      </c>
    </row>
    <row r="33" spans="1:8" x14ac:dyDescent="0.2">
      <c r="A33" s="9" t="str">
        <f t="shared" ca="1" si="2"/>
        <v/>
      </c>
      <c r="B33" s="17"/>
      <c r="C33" s="12"/>
      <c r="D33" s="120"/>
      <c r="F33" s="10" t="str">
        <f t="shared" ca="1" si="0"/>
        <v/>
      </c>
      <c r="G33" s="10" t="str">
        <f t="shared" ca="1" si="3"/>
        <v/>
      </c>
      <c r="H33" s="10" t="str">
        <f t="shared" ca="1" si="1"/>
        <v/>
      </c>
    </row>
    <row r="34" spans="1:8" x14ac:dyDescent="0.2">
      <c r="A34" s="9" t="str">
        <f t="shared" ca="1" si="2"/>
        <v/>
      </c>
      <c r="B34" s="17"/>
      <c r="C34" s="12"/>
      <c r="D34" s="120"/>
      <c r="F34" s="10" t="str">
        <f t="shared" ca="1" si="0"/>
        <v/>
      </c>
      <c r="G34" s="10" t="str">
        <f t="shared" ca="1" si="3"/>
        <v/>
      </c>
      <c r="H34" s="10" t="str">
        <f t="shared" ca="1" si="1"/>
        <v/>
      </c>
    </row>
    <row r="35" spans="1:8" x14ac:dyDescent="0.2">
      <c r="A35" s="9" t="str">
        <f t="shared" ca="1" si="2"/>
        <v/>
      </c>
      <c r="B35" s="17"/>
      <c r="C35" s="12"/>
      <c r="D35" s="120"/>
      <c r="F35" s="10" t="str">
        <f t="shared" ca="1" si="0"/>
        <v/>
      </c>
      <c r="G35" s="10" t="str">
        <f t="shared" ca="1" si="3"/>
        <v/>
      </c>
      <c r="H35" s="10" t="str">
        <f t="shared" ca="1" si="1"/>
        <v/>
      </c>
    </row>
    <row r="36" spans="1:8" x14ac:dyDescent="0.2">
      <c r="A36" s="9" t="str">
        <f t="shared" ca="1" si="2"/>
        <v/>
      </c>
      <c r="B36" s="17"/>
      <c r="C36" s="12"/>
      <c r="D36" s="120"/>
      <c r="F36" s="10" t="str">
        <f t="shared" ca="1" si="0"/>
        <v/>
      </c>
      <c r="G36" s="10" t="str">
        <f t="shared" ca="1" si="3"/>
        <v/>
      </c>
      <c r="H36" s="10" t="str">
        <f t="shared" ca="1" si="1"/>
        <v/>
      </c>
    </row>
    <row r="37" spans="1:8" x14ac:dyDescent="0.2">
      <c r="A37" s="9" t="str">
        <f t="shared" ca="1" si="2"/>
        <v/>
      </c>
      <c r="B37" s="17"/>
      <c r="C37" s="12"/>
      <c r="D37" s="120"/>
      <c r="F37" s="10" t="str">
        <f t="shared" ca="1" si="0"/>
        <v/>
      </c>
      <c r="G37" s="10" t="str">
        <f t="shared" ca="1" si="3"/>
        <v/>
      </c>
      <c r="H37" s="10" t="str">
        <f t="shared" ca="1" si="1"/>
        <v/>
      </c>
    </row>
    <row r="38" spans="1:8" x14ac:dyDescent="0.2">
      <c r="A38" s="9" t="str">
        <f t="shared" ca="1" si="2"/>
        <v/>
      </c>
      <c r="B38" s="17"/>
      <c r="C38" s="12"/>
      <c r="D38" s="120"/>
      <c r="F38" s="10" t="str">
        <f t="shared" ca="1" si="0"/>
        <v/>
      </c>
      <c r="G38" s="10" t="str">
        <f t="shared" ca="1" si="3"/>
        <v/>
      </c>
      <c r="H38" s="10" t="str">
        <f t="shared" ca="1" si="1"/>
        <v/>
      </c>
    </row>
    <row r="39" spans="1:8" x14ac:dyDescent="0.2">
      <c r="A39" s="9" t="str">
        <f t="shared" ca="1" si="2"/>
        <v/>
      </c>
      <c r="B39" s="17"/>
      <c r="C39" s="12"/>
      <c r="D39" s="120"/>
      <c r="F39" s="10" t="str">
        <f t="shared" ca="1" si="0"/>
        <v/>
      </c>
      <c r="G39" s="10" t="str">
        <f t="shared" ca="1" si="3"/>
        <v/>
      </c>
      <c r="H39" s="10" t="str">
        <f t="shared" ca="1" si="1"/>
        <v/>
      </c>
    </row>
    <row r="40" spans="1:8" x14ac:dyDescent="0.2">
      <c r="A40" s="9" t="str">
        <f t="shared" ca="1" si="2"/>
        <v/>
      </c>
      <c r="B40" s="17"/>
      <c r="C40" s="12"/>
      <c r="D40" s="120"/>
      <c r="F40" s="10" t="str">
        <f t="shared" ca="1" si="0"/>
        <v/>
      </c>
      <c r="G40" s="10" t="str">
        <f t="shared" ca="1" si="3"/>
        <v/>
      </c>
      <c r="H40" s="10" t="str">
        <f t="shared" ca="1" si="1"/>
        <v/>
      </c>
    </row>
    <row r="41" spans="1:8" x14ac:dyDescent="0.2">
      <c r="A41" s="9" t="str">
        <f t="shared" ca="1" si="2"/>
        <v/>
      </c>
      <c r="B41" s="17"/>
      <c r="C41" s="12"/>
      <c r="D41" s="120"/>
      <c r="F41" s="10" t="str">
        <f t="shared" ca="1" si="0"/>
        <v/>
      </c>
      <c r="G41" s="10" t="str">
        <f t="shared" ca="1" si="3"/>
        <v/>
      </c>
      <c r="H41" s="10" t="str">
        <f t="shared" ca="1" si="1"/>
        <v/>
      </c>
    </row>
    <row r="42" spans="1:8" x14ac:dyDescent="0.2">
      <c r="A42" s="9" t="str">
        <f t="shared" ca="1" si="2"/>
        <v/>
      </c>
      <c r="B42" s="17"/>
      <c r="C42" s="12"/>
      <c r="D42" s="120"/>
      <c r="F42" s="10" t="str">
        <f t="shared" ca="1" si="0"/>
        <v/>
      </c>
      <c r="G42" s="10" t="str">
        <f t="shared" ca="1" si="3"/>
        <v/>
      </c>
      <c r="H42" s="10" t="str">
        <f t="shared" ca="1" si="1"/>
        <v/>
      </c>
    </row>
    <row r="43" spans="1:8" x14ac:dyDescent="0.2">
      <c r="A43" s="9" t="str">
        <f t="shared" ca="1" si="2"/>
        <v/>
      </c>
      <c r="B43" s="17"/>
      <c r="C43" s="12"/>
      <c r="D43" s="120"/>
      <c r="F43" s="10" t="str">
        <f t="shared" ca="1" si="0"/>
        <v/>
      </c>
      <c r="G43" s="10" t="str">
        <f t="shared" ca="1" si="3"/>
        <v/>
      </c>
      <c r="H43" s="10" t="str">
        <f t="shared" ca="1" si="1"/>
        <v/>
      </c>
    </row>
    <row r="44" spans="1:8" x14ac:dyDescent="0.2">
      <c r="A44" s="9" t="str">
        <f t="shared" ca="1" si="2"/>
        <v/>
      </c>
      <c r="B44" s="17"/>
      <c r="C44" s="12"/>
      <c r="D44" s="120"/>
      <c r="F44" s="10" t="str">
        <f t="shared" ca="1" si="0"/>
        <v/>
      </c>
      <c r="G44" s="10" t="str">
        <f t="shared" ca="1" si="3"/>
        <v/>
      </c>
      <c r="H44" s="10" t="str">
        <f t="shared" ca="1" si="1"/>
        <v/>
      </c>
    </row>
    <row r="45" spans="1:8" x14ac:dyDescent="0.2">
      <c r="A45" s="9" t="str">
        <f t="shared" ca="1" si="2"/>
        <v/>
      </c>
      <c r="B45" s="17"/>
      <c r="C45" s="12"/>
      <c r="D45" s="120"/>
      <c r="F45" s="10" t="str">
        <f t="shared" ca="1" si="0"/>
        <v/>
      </c>
      <c r="G45" s="10" t="str">
        <f t="shared" ca="1" si="3"/>
        <v/>
      </c>
      <c r="H45" s="10" t="str">
        <f t="shared" ca="1" si="1"/>
        <v/>
      </c>
    </row>
    <row r="46" spans="1:8" x14ac:dyDescent="0.2">
      <c r="A46" s="9" t="str">
        <f t="shared" ca="1" si="2"/>
        <v/>
      </c>
      <c r="B46" s="17"/>
      <c r="C46" s="12"/>
      <c r="D46" s="120"/>
      <c r="F46" s="10" t="str">
        <f t="shared" ca="1" si="0"/>
        <v/>
      </c>
      <c r="G46" s="10" t="str">
        <f t="shared" ca="1" si="3"/>
        <v/>
      </c>
      <c r="H46" s="10" t="str">
        <f t="shared" ca="1" si="1"/>
        <v/>
      </c>
    </row>
    <row r="47" spans="1:8" x14ac:dyDescent="0.2">
      <c r="A47" s="9" t="str">
        <f t="shared" ca="1" si="2"/>
        <v/>
      </c>
      <c r="B47" s="17"/>
      <c r="C47" s="12"/>
      <c r="D47" s="120"/>
      <c r="F47" s="10" t="str">
        <f t="shared" ca="1" si="0"/>
        <v/>
      </c>
      <c r="G47" s="10" t="str">
        <f t="shared" ca="1" si="3"/>
        <v/>
      </c>
      <c r="H47" s="10" t="str">
        <f t="shared" ca="1" si="1"/>
        <v/>
      </c>
    </row>
    <row r="48" spans="1:8" x14ac:dyDescent="0.2">
      <c r="A48" s="9" t="str">
        <f t="shared" ca="1" si="2"/>
        <v/>
      </c>
      <c r="B48" s="17"/>
      <c r="C48" s="12"/>
      <c r="D48" s="120"/>
      <c r="F48" s="10" t="str">
        <f t="shared" ca="1" si="0"/>
        <v/>
      </c>
      <c r="G48" s="10" t="str">
        <f t="shared" ca="1" si="3"/>
        <v/>
      </c>
      <c r="H48" s="10" t="str">
        <f t="shared" ca="1" si="1"/>
        <v/>
      </c>
    </row>
    <row r="49" spans="1:8" x14ac:dyDescent="0.2">
      <c r="A49" s="9" t="str">
        <f t="shared" ca="1" si="2"/>
        <v/>
      </c>
      <c r="B49" s="17"/>
      <c r="C49" s="12"/>
      <c r="D49" s="120"/>
      <c r="F49" s="10" t="str">
        <f t="shared" ca="1" si="0"/>
        <v/>
      </c>
      <c r="G49" s="10" t="str">
        <f t="shared" ca="1" si="3"/>
        <v/>
      </c>
      <c r="H49" s="10" t="str">
        <f t="shared" ca="1" si="1"/>
        <v/>
      </c>
    </row>
    <row r="50" spans="1:8" x14ac:dyDescent="0.2">
      <c r="A50" s="9" t="str">
        <f t="shared" ca="1" si="2"/>
        <v/>
      </c>
      <c r="B50" s="17"/>
      <c r="C50" s="12"/>
      <c r="D50" s="120"/>
      <c r="F50" s="10" t="str">
        <f t="shared" ca="1" si="0"/>
        <v/>
      </c>
      <c r="G50" s="10" t="str">
        <f t="shared" ca="1" si="3"/>
        <v/>
      </c>
      <c r="H50" s="10" t="str">
        <f t="shared" ca="1" si="1"/>
        <v/>
      </c>
    </row>
    <row r="51" spans="1:8" x14ac:dyDescent="0.2">
      <c r="A51" s="9" t="str">
        <f t="shared" ca="1" si="2"/>
        <v/>
      </c>
      <c r="B51" s="17"/>
      <c r="C51" s="12"/>
      <c r="D51" s="120"/>
      <c r="F51" s="10" t="str">
        <f t="shared" ca="1" si="0"/>
        <v/>
      </c>
      <c r="G51" s="10" t="str">
        <f t="shared" ca="1" si="3"/>
        <v/>
      </c>
      <c r="H51" s="10" t="str">
        <f t="shared" ca="1" si="1"/>
        <v/>
      </c>
    </row>
    <row r="52" spans="1:8" x14ac:dyDescent="0.2">
      <c r="A52" s="9" t="str">
        <f t="shared" ca="1" si="2"/>
        <v/>
      </c>
      <c r="B52" s="17"/>
      <c r="C52" s="12"/>
      <c r="D52" s="120"/>
      <c r="F52" s="10" t="str">
        <f t="shared" ca="1" si="0"/>
        <v/>
      </c>
      <c r="G52" s="10" t="str">
        <f t="shared" ca="1" si="3"/>
        <v/>
      </c>
      <c r="H52" s="10" t="str">
        <f t="shared" ca="1" si="1"/>
        <v/>
      </c>
    </row>
    <row r="53" spans="1:8" x14ac:dyDescent="0.2">
      <c r="A53" s="9" t="str">
        <f t="shared" ca="1" si="2"/>
        <v/>
      </c>
      <c r="B53" s="17"/>
      <c r="C53" s="12"/>
      <c r="D53" s="120"/>
      <c r="F53" s="10" t="str">
        <f t="shared" ca="1" si="0"/>
        <v/>
      </c>
      <c r="G53" s="10" t="str">
        <f t="shared" ca="1" si="3"/>
        <v/>
      </c>
      <c r="H53" s="10" t="str">
        <f t="shared" ca="1" si="1"/>
        <v/>
      </c>
    </row>
    <row r="54" spans="1:8" x14ac:dyDescent="0.2">
      <c r="A54" s="9" t="str">
        <f t="shared" ca="1" si="2"/>
        <v/>
      </c>
      <c r="B54" s="17"/>
      <c r="C54" s="12"/>
      <c r="D54" s="120"/>
      <c r="F54" s="10" t="str">
        <f t="shared" ca="1" si="0"/>
        <v/>
      </c>
      <c r="G54" s="10" t="str">
        <f t="shared" ca="1" si="3"/>
        <v/>
      </c>
      <c r="H54" s="10" t="str">
        <f t="shared" ca="1" si="1"/>
        <v/>
      </c>
    </row>
    <row r="55" spans="1:8" x14ac:dyDescent="0.2">
      <c r="A55" s="9" t="str">
        <f t="shared" ca="1" si="2"/>
        <v/>
      </c>
      <c r="B55" s="17"/>
      <c r="C55" s="12"/>
      <c r="D55" s="120"/>
      <c r="F55" s="10" t="str">
        <f t="shared" ca="1" si="0"/>
        <v/>
      </c>
      <c r="G55" s="10" t="str">
        <f t="shared" ca="1" si="3"/>
        <v/>
      </c>
      <c r="H55" s="10" t="str">
        <f t="shared" ca="1" si="1"/>
        <v/>
      </c>
    </row>
    <row r="56" spans="1:8" x14ac:dyDescent="0.2">
      <c r="A56" s="9" t="str">
        <f t="shared" ca="1" si="2"/>
        <v/>
      </c>
      <c r="B56" s="17"/>
      <c r="C56" s="12"/>
      <c r="D56" s="120"/>
      <c r="F56" s="10" t="str">
        <f t="shared" ca="1" si="0"/>
        <v/>
      </c>
      <c r="G56" s="10" t="str">
        <f t="shared" ca="1" si="3"/>
        <v/>
      </c>
      <c r="H56" s="10" t="str">
        <f t="shared" ca="1" si="1"/>
        <v/>
      </c>
    </row>
    <row r="57" spans="1:8" x14ac:dyDescent="0.2">
      <c r="A57" s="9" t="str">
        <f t="shared" ca="1" si="2"/>
        <v/>
      </c>
      <c r="B57" s="17"/>
      <c r="C57" s="12"/>
      <c r="D57" s="120"/>
      <c r="F57" s="10" t="str">
        <f t="shared" ca="1" si="0"/>
        <v/>
      </c>
      <c r="G57" s="10" t="str">
        <f t="shared" ca="1" si="3"/>
        <v/>
      </c>
      <c r="H57" s="10" t="str">
        <f t="shared" ca="1" si="1"/>
        <v/>
      </c>
    </row>
    <row r="58" spans="1:8" x14ac:dyDescent="0.2">
      <c r="A58" s="9" t="str">
        <f t="shared" ca="1" si="2"/>
        <v/>
      </c>
      <c r="B58" s="17"/>
      <c r="C58" s="12"/>
      <c r="D58" s="120"/>
      <c r="F58" s="10" t="str">
        <f t="shared" ca="1" si="0"/>
        <v/>
      </c>
      <c r="G58" s="10" t="str">
        <f t="shared" ca="1" si="3"/>
        <v/>
      </c>
      <c r="H58" s="10" t="str">
        <f t="shared" ca="1" si="1"/>
        <v/>
      </c>
    </row>
    <row r="59" spans="1:8" x14ac:dyDescent="0.2">
      <c r="A59" s="9" t="str">
        <f t="shared" ca="1" si="2"/>
        <v/>
      </c>
      <c r="B59" s="17"/>
      <c r="C59" s="12"/>
      <c r="D59" s="120"/>
      <c r="F59" s="10" t="str">
        <f t="shared" ca="1" si="0"/>
        <v/>
      </c>
      <c r="G59" s="10" t="str">
        <f t="shared" ca="1" si="3"/>
        <v/>
      </c>
      <c r="H59" s="10" t="str">
        <f t="shared" ca="1" si="1"/>
        <v/>
      </c>
    </row>
    <row r="60" spans="1:8" x14ac:dyDescent="0.2">
      <c r="A60" s="9" t="str">
        <f t="shared" ca="1" si="2"/>
        <v/>
      </c>
      <c r="B60" s="17"/>
      <c r="C60" s="12"/>
      <c r="D60" s="120"/>
      <c r="F60" s="10" t="str">
        <f t="shared" ca="1" si="0"/>
        <v/>
      </c>
      <c r="G60" s="10" t="str">
        <f t="shared" ca="1" si="3"/>
        <v/>
      </c>
      <c r="H60" s="10" t="str">
        <f t="shared" ca="1" si="1"/>
        <v/>
      </c>
    </row>
    <row r="61" spans="1:8" x14ac:dyDescent="0.2">
      <c r="A61" s="9" t="str">
        <f t="shared" ca="1" si="2"/>
        <v/>
      </c>
      <c r="B61" s="17"/>
      <c r="C61" s="12"/>
      <c r="D61" s="120"/>
      <c r="F61" s="10" t="str">
        <f t="shared" ca="1" si="0"/>
        <v/>
      </c>
      <c r="G61" s="10" t="str">
        <f t="shared" ca="1" si="3"/>
        <v/>
      </c>
      <c r="H61" s="10" t="str">
        <f t="shared" ca="1" si="1"/>
        <v/>
      </c>
    </row>
    <row r="62" spans="1:8" x14ac:dyDescent="0.2">
      <c r="A62" s="9" t="str">
        <f t="shared" ca="1" si="2"/>
        <v/>
      </c>
      <c r="B62" s="17"/>
      <c r="C62" s="12"/>
      <c r="D62" s="120"/>
      <c r="F62" s="10" t="str">
        <f t="shared" ca="1" si="0"/>
        <v/>
      </c>
      <c r="G62" s="10" t="str">
        <f t="shared" ca="1" si="3"/>
        <v/>
      </c>
      <c r="H62" s="10" t="str">
        <f t="shared" ca="1" si="1"/>
        <v/>
      </c>
    </row>
    <row r="63" spans="1:8" x14ac:dyDescent="0.2">
      <c r="A63" s="9" t="str">
        <f t="shared" ca="1" si="2"/>
        <v/>
      </c>
      <c r="B63" s="17"/>
      <c r="C63" s="12"/>
      <c r="D63" s="120"/>
      <c r="F63" s="10" t="str">
        <f t="shared" ca="1" si="0"/>
        <v/>
      </c>
      <c r="G63" s="10" t="str">
        <f t="shared" ca="1" si="3"/>
        <v/>
      </c>
      <c r="H63" s="10" t="str">
        <f t="shared" ca="1" si="1"/>
        <v/>
      </c>
    </row>
    <row r="64" spans="1:8" x14ac:dyDescent="0.2">
      <c r="A64" s="9" t="str">
        <f t="shared" ca="1" si="2"/>
        <v/>
      </c>
      <c r="B64" s="17"/>
      <c r="C64" s="12"/>
      <c r="D64" s="120"/>
      <c r="F64" s="10" t="str">
        <f t="shared" ca="1" si="0"/>
        <v/>
      </c>
      <c r="G64" s="10" t="str">
        <f t="shared" ca="1" si="3"/>
        <v/>
      </c>
      <c r="H64" s="10" t="str">
        <f t="shared" ca="1" si="1"/>
        <v/>
      </c>
    </row>
    <row r="65" spans="1:8" x14ac:dyDescent="0.2">
      <c r="A65" s="9" t="str">
        <f t="shared" ca="1" si="2"/>
        <v/>
      </c>
      <c r="B65" s="17"/>
      <c r="C65" s="12"/>
      <c r="D65" s="120"/>
      <c r="F65" s="10" t="str">
        <f t="shared" ca="1" si="0"/>
        <v/>
      </c>
      <c r="G65" s="10" t="str">
        <f t="shared" ca="1" si="3"/>
        <v/>
      </c>
      <c r="H65" s="10" t="str">
        <f t="shared" ca="1" si="1"/>
        <v/>
      </c>
    </row>
    <row r="66" spans="1:8" x14ac:dyDescent="0.2">
      <c r="A66" s="9" t="str">
        <f t="shared" ca="1" si="2"/>
        <v/>
      </c>
      <c r="B66" s="17"/>
      <c r="C66" s="12"/>
      <c r="D66" s="120"/>
      <c r="F66" s="10" t="str">
        <f t="shared" ca="1" si="0"/>
        <v/>
      </c>
      <c r="G66" s="10" t="str">
        <f t="shared" ca="1" si="3"/>
        <v/>
      </c>
      <c r="H66" s="10" t="str">
        <f t="shared" ca="1" si="1"/>
        <v/>
      </c>
    </row>
    <row r="67" spans="1:8" x14ac:dyDescent="0.2">
      <c r="A67" s="9" t="str">
        <f t="shared" ca="1" si="2"/>
        <v/>
      </c>
      <c r="B67" s="17"/>
      <c r="C67" s="12"/>
      <c r="D67" s="120"/>
      <c r="F67" s="10" t="str">
        <f t="shared" ca="1" si="0"/>
        <v/>
      </c>
      <c r="G67" s="10" t="str">
        <f t="shared" ca="1" si="3"/>
        <v/>
      </c>
      <c r="H67" s="10" t="str">
        <f t="shared" ca="1" si="1"/>
        <v/>
      </c>
    </row>
    <row r="68" spans="1:8" x14ac:dyDescent="0.2">
      <c r="A68" s="9" t="str">
        <f t="shared" ca="1" si="2"/>
        <v/>
      </c>
      <c r="B68" s="17"/>
      <c r="C68" s="12"/>
      <c r="D68" s="120"/>
      <c r="F68" s="10" t="str">
        <f t="shared" ca="1" si="0"/>
        <v/>
      </c>
      <c r="G68" s="10" t="str">
        <f t="shared" ca="1" si="3"/>
        <v/>
      </c>
      <c r="H68" s="10" t="str">
        <f t="shared" ca="1" si="1"/>
        <v/>
      </c>
    </row>
    <row r="69" spans="1:8" x14ac:dyDescent="0.2">
      <c r="A69" s="9" t="str">
        <f t="shared" ca="1" si="2"/>
        <v/>
      </c>
      <c r="B69" s="17"/>
      <c r="C69" s="12"/>
      <c r="D69" s="120"/>
      <c r="F69" s="10" t="str">
        <f t="shared" ca="1" si="0"/>
        <v/>
      </c>
      <c r="G69" s="10" t="str">
        <f t="shared" ca="1" si="3"/>
        <v/>
      </c>
      <c r="H69" s="10" t="str">
        <f t="shared" ca="1" si="1"/>
        <v/>
      </c>
    </row>
    <row r="70" spans="1:8" x14ac:dyDescent="0.2">
      <c r="A70" s="9" t="str">
        <f t="shared" ca="1" si="2"/>
        <v/>
      </c>
      <c r="B70" s="17"/>
      <c r="C70" s="12"/>
      <c r="D70" s="120"/>
      <c r="F70" s="10" t="str">
        <f t="shared" ca="1" si="0"/>
        <v/>
      </c>
      <c r="G70" s="10" t="str">
        <f t="shared" ca="1" si="3"/>
        <v/>
      </c>
      <c r="H70" s="10" t="str">
        <f t="shared" ca="1" si="1"/>
        <v/>
      </c>
    </row>
    <row r="71" spans="1:8" x14ac:dyDescent="0.2">
      <c r="A71" s="9" t="str">
        <f t="shared" ca="1" si="2"/>
        <v/>
      </c>
      <c r="B71" s="17"/>
      <c r="C71" s="12"/>
      <c r="D71" s="120"/>
      <c r="F71" s="10" t="str">
        <f t="shared" ca="1" si="0"/>
        <v/>
      </c>
      <c r="G71" s="10" t="str">
        <f t="shared" ca="1" si="3"/>
        <v/>
      </c>
      <c r="H71" s="10" t="str">
        <f t="shared" ca="1" si="1"/>
        <v/>
      </c>
    </row>
    <row r="72" spans="1:8" x14ac:dyDescent="0.2">
      <c r="A72" s="9" t="str">
        <f t="shared" ca="1" si="2"/>
        <v/>
      </c>
      <c r="B72" s="17"/>
      <c r="C72" s="12"/>
      <c r="D72" s="120"/>
      <c r="F72" s="10" t="str">
        <f t="shared" ca="1" si="0"/>
        <v/>
      </c>
      <c r="G72" s="10" t="str">
        <f t="shared" ca="1" si="3"/>
        <v/>
      </c>
      <c r="H72" s="10" t="str">
        <f t="shared" ca="1" si="1"/>
        <v/>
      </c>
    </row>
    <row r="73" spans="1:8" x14ac:dyDescent="0.2">
      <c r="A73" s="9" t="str">
        <f t="shared" ca="1" si="2"/>
        <v/>
      </c>
      <c r="B73" s="17"/>
      <c r="C73" s="12"/>
      <c r="D73" s="120"/>
      <c r="F73" s="10" t="str">
        <f t="shared" ca="1" si="0"/>
        <v/>
      </c>
      <c r="G73" s="10" t="str">
        <f t="shared" ca="1" si="3"/>
        <v/>
      </c>
      <c r="H73" s="10" t="str">
        <f t="shared" ca="1" si="1"/>
        <v/>
      </c>
    </row>
    <row r="74" spans="1:8" x14ac:dyDescent="0.2">
      <c r="A74" s="9" t="str">
        <f t="shared" ca="1" si="2"/>
        <v/>
      </c>
      <c r="B74" s="17"/>
      <c r="C74" s="12"/>
      <c r="D74" s="120"/>
      <c r="F74" s="10" t="str">
        <f t="shared" ca="1" si="0"/>
        <v/>
      </c>
      <c r="G74" s="10" t="str">
        <f t="shared" ca="1" si="3"/>
        <v/>
      </c>
      <c r="H74" s="10" t="str">
        <f t="shared" ca="1" si="1"/>
        <v/>
      </c>
    </row>
    <row r="75" spans="1:8" x14ac:dyDescent="0.2">
      <c r="A75" s="9" t="str">
        <f t="shared" ca="1" si="2"/>
        <v/>
      </c>
      <c r="B75" s="17"/>
      <c r="C75" s="12"/>
      <c r="D75" s="120"/>
      <c r="F75" s="10" t="str">
        <f t="shared" ca="1" si="0"/>
        <v/>
      </c>
      <c r="G75" s="10" t="str">
        <f t="shared" ca="1" si="3"/>
        <v/>
      </c>
      <c r="H75" s="10" t="str">
        <f t="shared" ca="1" si="1"/>
        <v/>
      </c>
    </row>
    <row r="76" spans="1:8" x14ac:dyDescent="0.2">
      <c r="A76" s="9" t="str">
        <f t="shared" ca="1" si="2"/>
        <v/>
      </c>
      <c r="B76" s="17"/>
      <c r="C76" s="12"/>
      <c r="D76" s="120"/>
      <c r="F76" s="10" t="str">
        <f t="shared" ca="1" si="0"/>
        <v/>
      </c>
      <c r="G76" s="10" t="str">
        <f t="shared" ca="1" si="3"/>
        <v/>
      </c>
      <c r="H76" s="10" t="str">
        <f t="shared" ca="1" si="1"/>
        <v/>
      </c>
    </row>
    <row r="77" spans="1:8" x14ac:dyDescent="0.2">
      <c r="A77" s="9" t="str">
        <f t="shared" ca="1" si="2"/>
        <v/>
      </c>
      <c r="B77" s="17"/>
      <c r="C77" s="12"/>
      <c r="D77" s="120"/>
      <c r="F77" s="10" t="str">
        <f t="shared" ca="1" si="0"/>
        <v/>
      </c>
      <c r="G77" s="10" t="str">
        <f t="shared" ca="1" si="3"/>
        <v/>
      </c>
      <c r="H77" s="10" t="str">
        <f t="shared" ca="1" si="1"/>
        <v/>
      </c>
    </row>
    <row r="78" spans="1:8" x14ac:dyDescent="0.2">
      <c r="A78" s="9" t="str">
        <f t="shared" ca="1" si="2"/>
        <v/>
      </c>
      <c r="B78" s="17"/>
      <c r="C78" s="12"/>
      <c r="D78" s="120"/>
      <c r="F78" s="10" t="str">
        <f t="shared" ca="1" si="0"/>
        <v/>
      </c>
      <c r="G78" s="10" t="str">
        <f t="shared" ca="1" si="3"/>
        <v/>
      </c>
      <c r="H78" s="10" t="str">
        <f t="shared" ca="1" si="1"/>
        <v/>
      </c>
    </row>
    <row r="79" spans="1:8" x14ac:dyDescent="0.2">
      <c r="A79" s="9" t="str">
        <f t="shared" ca="1" si="2"/>
        <v/>
      </c>
      <c r="B79" s="17"/>
      <c r="C79" s="12"/>
      <c r="D79" s="120"/>
      <c r="F79" s="10" t="str">
        <f t="shared" ca="1" si="0"/>
        <v/>
      </c>
      <c r="G79" s="10" t="str">
        <f t="shared" ca="1" si="3"/>
        <v/>
      </c>
      <c r="H79" s="10" t="str">
        <f t="shared" ca="1" si="1"/>
        <v/>
      </c>
    </row>
    <row r="80" spans="1:8" x14ac:dyDescent="0.2">
      <c r="A80" s="9" t="str">
        <f t="shared" ca="1" si="2"/>
        <v/>
      </c>
      <c r="B80" s="17"/>
      <c r="C80" s="12"/>
      <c r="D80" s="120"/>
      <c r="F80" s="10" t="str">
        <f t="shared" ca="1" si="0"/>
        <v/>
      </c>
      <c r="G80" s="10" t="str">
        <f t="shared" ca="1" si="3"/>
        <v/>
      </c>
      <c r="H80" s="10" t="str">
        <f t="shared" ca="1" si="1"/>
        <v/>
      </c>
    </row>
    <row r="81" spans="1:8" x14ac:dyDescent="0.2">
      <c r="A81" s="9" t="str">
        <f t="shared" ca="1" si="2"/>
        <v/>
      </c>
      <c r="B81" s="17"/>
      <c r="C81" s="12"/>
      <c r="D81" s="120"/>
      <c r="F81" s="10" t="str">
        <f t="shared" ca="1" si="0"/>
        <v/>
      </c>
      <c r="G81" s="10" t="str">
        <f t="shared" ca="1" si="3"/>
        <v/>
      </c>
      <c r="H81" s="10" t="str">
        <f t="shared" ca="1" si="1"/>
        <v/>
      </c>
    </row>
    <row r="82" spans="1:8" x14ac:dyDescent="0.2">
      <c r="A82" s="9" t="str">
        <f t="shared" ca="1" si="2"/>
        <v/>
      </c>
      <c r="B82" s="17"/>
      <c r="C82" s="12"/>
      <c r="D82" s="120"/>
      <c r="F82" s="10" t="str">
        <f t="shared" ca="1" si="0"/>
        <v/>
      </c>
      <c r="G82" s="10" t="str">
        <f t="shared" ca="1" si="3"/>
        <v/>
      </c>
      <c r="H82" s="10" t="str">
        <f t="shared" ca="1" si="1"/>
        <v/>
      </c>
    </row>
    <row r="83" spans="1:8" x14ac:dyDescent="0.2">
      <c r="A83" s="9" t="str">
        <f t="shared" ca="1" si="2"/>
        <v/>
      </c>
      <c r="B83" s="17"/>
      <c r="C83" s="12"/>
      <c r="D83" s="120"/>
      <c r="F83" s="10" t="str">
        <f t="shared" ref="F83:F146" ca="1" si="4">IF(B83="","",ROUND(((1+$H$9)^(B83-OFFSET(B83,-1,0,1,1))-1)*OFFSET(H83,-1,0,1,1),2))</f>
        <v/>
      </c>
      <c r="G83" s="10" t="str">
        <f t="shared" ca="1" si="3"/>
        <v/>
      </c>
      <c r="H83" s="10" t="str">
        <f t="shared" ref="H83:H146" ca="1" si="5">IF(B83="","",OFFSET(H83,-1,0,1,1)+F83-C83)</f>
        <v/>
      </c>
    </row>
    <row r="84" spans="1:8" x14ac:dyDescent="0.2">
      <c r="A84" s="9" t="str">
        <f t="shared" ref="A84:A147" ca="1" si="6">IF(OR(H83&lt;=0,H83=""),"",OFFSET(A84,-1,0,1,1)+1)</f>
        <v/>
      </c>
      <c r="B84" s="17"/>
      <c r="C84" s="12"/>
      <c r="D84" s="120"/>
      <c r="F84" s="10" t="str">
        <f t="shared" ca="1" si="4"/>
        <v/>
      </c>
      <c r="G84" s="10" t="str">
        <f t="shared" ref="G84:G147" ca="1" si="7">IF(B84="","",MAX(0,OFFSET(H84,-1,0,1,1)-H84))</f>
        <v/>
      </c>
      <c r="H84" s="10" t="str">
        <f t="shared" ca="1" si="5"/>
        <v/>
      </c>
    </row>
    <row r="85" spans="1:8" x14ac:dyDescent="0.2">
      <c r="A85" s="9" t="str">
        <f t="shared" ca="1" si="6"/>
        <v/>
      </c>
      <c r="B85" s="17"/>
      <c r="C85" s="12"/>
      <c r="D85" s="120"/>
      <c r="F85" s="10" t="str">
        <f t="shared" ca="1" si="4"/>
        <v/>
      </c>
      <c r="G85" s="10" t="str">
        <f t="shared" ca="1" si="7"/>
        <v/>
      </c>
      <c r="H85" s="10" t="str">
        <f t="shared" ca="1" si="5"/>
        <v/>
      </c>
    </row>
    <row r="86" spans="1:8" x14ac:dyDescent="0.2">
      <c r="A86" s="9" t="str">
        <f t="shared" ca="1" si="6"/>
        <v/>
      </c>
      <c r="B86" s="17"/>
      <c r="C86" s="12"/>
      <c r="D86" s="120"/>
      <c r="F86" s="10" t="str">
        <f t="shared" ca="1" si="4"/>
        <v/>
      </c>
      <c r="G86" s="10" t="str">
        <f t="shared" ca="1" si="7"/>
        <v/>
      </c>
      <c r="H86" s="10" t="str">
        <f t="shared" ca="1" si="5"/>
        <v/>
      </c>
    </row>
    <row r="87" spans="1:8" x14ac:dyDescent="0.2">
      <c r="A87" s="9" t="str">
        <f t="shared" ca="1" si="6"/>
        <v/>
      </c>
      <c r="B87" s="17"/>
      <c r="C87" s="12"/>
      <c r="D87" s="120"/>
      <c r="F87" s="10" t="str">
        <f t="shared" ca="1" si="4"/>
        <v/>
      </c>
      <c r="G87" s="10" t="str">
        <f t="shared" ca="1" si="7"/>
        <v/>
      </c>
      <c r="H87" s="10" t="str">
        <f t="shared" ca="1" si="5"/>
        <v/>
      </c>
    </row>
    <row r="88" spans="1:8" x14ac:dyDescent="0.2">
      <c r="A88" s="9" t="str">
        <f t="shared" ca="1" si="6"/>
        <v/>
      </c>
      <c r="B88" s="17"/>
      <c r="C88" s="12"/>
      <c r="D88" s="120"/>
      <c r="F88" s="10" t="str">
        <f t="shared" ca="1" si="4"/>
        <v/>
      </c>
      <c r="G88" s="10" t="str">
        <f t="shared" ca="1" si="7"/>
        <v/>
      </c>
      <c r="H88" s="10" t="str">
        <f t="shared" ca="1" si="5"/>
        <v/>
      </c>
    </row>
    <row r="89" spans="1:8" x14ac:dyDescent="0.2">
      <c r="A89" s="9" t="str">
        <f t="shared" ca="1" si="6"/>
        <v/>
      </c>
      <c r="B89" s="17"/>
      <c r="C89" s="12"/>
      <c r="D89" s="120"/>
      <c r="F89" s="10" t="str">
        <f t="shared" ca="1" si="4"/>
        <v/>
      </c>
      <c r="G89" s="10" t="str">
        <f t="shared" ca="1" si="7"/>
        <v/>
      </c>
      <c r="H89" s="10" t="str">
        <f t="shared" ca="1" si="5"/>
        <v/>
      </c>
    </row>
    <row r="90" spans="1:8" x14ac:dyDescent="0.2">
      <c r="A90" s="9" t="str">
        <f t="shared" ca="1" si="6"/>
        <v/>
      </c>
      <c r="B90" s="17"/>
      <c r="C90" s="12"/>
      <c r="D90" s="120"/>
      <c r="F90" s="10" t="str">
        <f t="shared" ca="1" si="4"/>
        <v/>
      </c>
      <c r="G90" s="10" t="str">
        <f t="shared" ca="1" si="7"/>
        <v/>
      </c>
      <c r="H90" s="10" t="str">
        <f t="shared" ca="1" si="5"/>
        <v/>
      </c>
    </row>
    <row r="91" spans="1:8" x14ac:dyDescent="0.2">
      <c r="A91" s="9" t="str">
        <f t="shared" ca="1" si="6"/>
        <v/>
      </c>
      <c r="B91" s="17"/>
      <c r="C91" s="12"/>
      <c r="D91" s="120"/>
      <c r="F91" s="10" t="str">
        <f t="shared" ca="1" si="4"/>
        <v/>
      </c>
      <c r="G91" s="10" t="str">
        <f t="shared" ca="1" si="7"/>
        <v/>
      </c>
      <c r="H91" s="10" t="str">
        <f t="shared" ca="1" si="5"/>
        <v/>
      </c>
    </row>
    <row r="92" spans="1:8" x14ac:dyDescent="0.2">
      <c r="A92" s="9" t="str">
        <f t="shared" ca="1" si="6"/>
        <v/>
      </c>
      <c r="B92" s="17"/>
      <c r="C92" s="12"/>
      <c r="D92" s="120"/>
      <c r="F92" s="10" t="str">
        <f t="shared" ca="1" si="4"/>
        <v/>
      </c>
      <c r="G92" s="10" t="str">
        <f t="shared" ca="1" si="7"/>
        <v/>
      </c>
      <c r="H92" s="10" t="str">
        <f t="shared" ca="1" si="5"/>
        <v/>
      </c>
    </row>
    <row r="93" spans="1:8" x14ac:dyDescent="0.2">
      <c r="A93" s="9" t="str">
        <f t="shared" ca="1" si="6"/>
        <v/>
      </c>
      <c r="B93" s="17"/>
      <c r="C93" s="12"/>
      <c r="D93" s="120"/>
      <c r="F93" s="10" t="str">
        <f t="shared" ca="1" si="4"/>
        <v/>
      </c>
      <c r="G93" s="10" t="str">
        <f t="shared" ca="1" si="7"/>
        <v/>
      </c>
      <c r="H93" s="10" t="str">
        <f t="shared" ca="1" si="5"/>
        <v/>
      </c>
    </row>
    <row r="94" spans="1:8" x14ac:dyDescent="0.2">
      <c r="A94" s="9" t="str">
        <f t="shared" ca="1" si="6"/>
        <v/>
      </c>
      <c r="B94" s="17"/>
      <c r="C94" s="12"/>
      <c r="D94" s="120"/>
      <c r="F94" s="10" t="str">
        <f t="shared" ca="1" si="4"/>
        <v/>
      </c>
      <c r="G94" s="10" t="str">
        <f t="shared" ca="1" si="7"/>
        <v/>
      </c>
      <c r="H94" s="10" t="str">
        <f t="shared" ca="1" si="5"/>
        <v/>
      </c>
    </row>
    <row r="95" spans="1:8" x14ac:dyDescent="0.2">
      <c r="A95" s="9" t="str">
        <f t="shared" ca="1" si="6"/>
        <v/>
      </c>
      <c r="B95" s="17"/>
      <c r="C95" s="12"/>
      <c r="D95" s="120"/>
      <c r="F95" s="10" t="str">
        <f t="shared" ca="1" si="4"/>
        <v/>
      </c>
      <c r="G95" s="10" t="str">
        <f t="shared" ca="1" si="7"/>
        <v/>
      </c>
      <c r="H95" s="10" t="str">
        <f t="shared" ca="1" si="5"/>
        <v/>
      </c>
    </row>
    <row r="96" spans="1:8" x14ac:dyDescent="0.2">
      <c r="A96" s="9" t="str">
        <f t="shared" ca="1" si="6"/>
        <v/>
      </c>
      <c r="B96" s="17"/>
      <c r="C96" s="12"/>
      <c r="D96" s="120"/>
      <c r="F96" s="10" t="str">
        <f t="shared" ca="1" si="4"/>
        <v/>
      </c>
      <c r="G96" s="10" t="str">
        <f t="shared" ca="1" si="7"/>
        <v/>
      </c>
      <c r="H96" s="10" t="str">
        <f t="shared" ca="1" si="5"/>
        <v/>
      </c>
    </row>
    <row r="97" spans="1:8" x14ac:dyDescent="0.2">
      <c r="A97" s="9" t="str">
        <f t="shared" ca="1" si="6"/>
        <v/>
      </c>
      <c r="B97" s="17"/>
      <c r="C97" s="12"/>
      <c r="D97" s="120"/>
      <c r="F97" s="10" t="str">
        <f t="shared" ca="1" si="4"/>
        <v/>
      </c>
      <c r="G97" s="10" t="str">
        <f t="shared" ca="1" si="7"/>
        <v/>
      </c>
      <c r="H97" s="10" t="str">
        <f t="shared" ca="1" si="5"/>
        <v/>
      </c>
    </row>
    <row r="98" spans="1:8" x14ac:dyDescent="0.2">
      <c r="A98" s="9" t="str">
        <f t="shared" ca="1" si="6"/>
        <v/>
      </c>
      <c r="B98" s="17"/>
      <c r="C98" s="12"/>
      <c r="D98" s="120"/>
      <c r="F98" s="10" t="str">
        <f t="shared" ca="1" si="4"/>
        <v/>
      </c>
      <c r="G98" s="10" t="str">
        <f t="shared" ca="1" si="7"/>
        <v/>
      </c>
      <c r="H98" s="10" t="str">
        <f t="shared" ca="1" si="5"/>
        <v/>
      </c>
    </row>
    <row r="99" spans="1:8" x14ac:dyDescent="0.2">
      <c r="A99" s="9" t="str">
        <f t="shared" ca="1" si="6"/>
        <v/>
      </c>
      <c r="B99" s="17"/>
      <c r="C99" s="12"/>
      <c r="D99" s="120"/>
      <c r="F99" s="10" t="str">
        <f t="shared" ca="1" si="4"/>
        <v/>
      </c>
      <c r="G99" s="10" t="str">
        <f t="shared" ca="1" si="7"/>
        <v/>
      </c>
      <c r="H99" s="10" t="str">
        <f t="shared" ca="1" si="5"/>
        <v/>
      </c>
    </row>
    <row r="100" spans="1:8" x14ac:dyDescent="0.2">
      <c r="A100" s="9" t="str">
        <f t="shared" ca="1" si="6"/>
        <v/>
      </c>
      <c r="B100" s="17"/>
      <c r="C100" s="12"/>
      <c r="D100" s="120"/>
      <c r="F100" s="10" t="str">
        <f t="shared" ca="1" si="4"/>
        <v/>
      </c>
      <c r="G100" s="10" t="str">
        <f t="shared" ca="1" si="7"/>
        <v/>
      </c>
      <c r="H100" s="10" t="str">
        <f t="shared" ca="1" si="5"/>
        <v/>
      </c>
    </row>
    <row r="101" spans="1:8" x14ac:dyDescent="0.2">
      <c r="A101" s="9" t="str">
        <f t="shared" ca="1" si="6"/>
        <v/>
      </c>
      <c r="B101" s="17"/>
      <c r="C101" s="12"/>
      <c r="D101" s="120"/>
      <c r="F101" s="10" t="str">
        <f t="shared" ca="1" si="4"/>
        <v/>
      </c>
      <c r="G101" s="10" t="str">
        <f t="shared" ca="1" si="7"/>
        <v/>
      </c>
      <c r="H101" s="10" t="str">
        <f t="shared" ca="1" si="5"/>
        <v/>
      </c>
    </row>
    <row r="102" spans="1:8" x14ac:dyDescent="0.2">
      <c r="A102" s="9" t="str">
        <f t="shared" ca="1" si="6"/>
        <v/>
      </c>
      <c r="B102" s="17"/>
      <c r="C102" s="12"/>
      <c r="D102" s="120"/>
      <c r="F102" s="10" t="str">
        <f t="shared" ca="1" si="4"/>
        <v/>
      </c>
      <c r="G102" s="10" t="str">
        <f t="shared" ca="1" si="7"/>
        <v/>
      </c>
      <c r="H102" s="10" t="str">
        <f t="shared" ca="1" si="5"/>
        <v/>
      </c>
    </row>
    <row r="103" spans="1:8" x14ac:dyDescent="0.2">
      <c r="A103" s="9" t="str">
        <f t="shared" ca="1" si="6"/>
        <v/>
      </c>
      <c r="B103" s="17"/>
      <c r="C103" s="12"/>
      <c r="D103" s="120"/>
      <c r="F103" s="10" t="str">
        <f t="shared" ca="1" si="4"/>
        <v/>
      </c>
      <c r="G103" s="10" t="str">
        <f t="shared" ca="1" si="7"/>
        <v/>
      </c>
      <c r="H103" s="10" t="str">
        <f t="shared" ca="1" si="5"/>
        <v/>
      </c>
    </row>
    <row r="104" spans="1:8" x14ac:dyDescent="0.2">
      <c r="A104" s="9" t="str">
        <f t="shared" ca="1" si="6"/>
        <v/>
      </c>
      <c r="B104" s="17"/>
      <c r="C104" s="12"/>
      <c r="D104" s="120"/>
      <c r="F104" s="10" t="str">
        <f t="shared" ca="1" si="4"/>
        <v/>
      </c>
      <c r="G104" s="10" t="str">
        <f t="shared" ca="1" si="7"/>
        <v/>
      </c>
      <c r="H104" s="10" t="str">
        <f t="shared" ca="1" si="5"/>
        <v/>
      </c>
    </row>
    <row r="105" spans="1:8" x14ac:dyDescent="0.2">
      <c r="A105" s="9" t="str">
        <f t="shared" ca="1" si="6"/>
        <v/>
      </c>
      <c r="B105" s="17"/>
      <c r="C105" s="12"/>
      <c r="D105" s="120"/>
      <c r="F105" s="10" t="str">
        <f t="shared" ca="1" si="4"/>
        <v/>
      </c>
      <c r="G105" s="10" t="str">
        <f t="shared" ca="1" si="7"/>
        <v/>
      </c>
      <c r="H105" s="10" t="str">
        <f t="shared" ca="1" si="5"/>
        <v/>
      </c>
    </row>
    <row r="106" spans="1:8" x14ac:dyDescent="0.2">
      <c r="A106" s="9" t="str">
        <f t="shared" ca="1" si="6"/>
        <v/>
      </c>
      <c r="B106" s="17"/>
      <c r="C106" s="12"/>
      <c r="D106" s="120"/>
      <c r="F106" s="10" t="str">
        <f t="shared" ca="1" si="4"/>
        <v/>
      </c>
      <c r="G106" s="10" t="str">
        <f t="shared" ca="1" si="7"/>
        <v/>
      </c>
      <c r="H106" s="10" t="str">
        <f t="shared" ca="1" si="5"/>
        <v/>
      </c>
    </row>
    <row r="107" spans="1:8" x14ac:dyDescent="0.2">
      <c r="A107" s="9" t="str">
        <f t="shared" ca="1" si="6"/>
        <v/>
      </c>
      <c r="B107" s="17"/>
      <c r="C107" s="12"/>
      <c r="D107" s="120"/>
      <c r="F107" s="10" t="str">
        <f t="shared" ca="1" si="4"/>
        <v/>
      </c>
      <c r="G107" s="10" t="str">
        <f t="shared" ca="1" si="7"/>
        <v/>
      </c>
      <c r="H107" s="10" t="str">
        <f t="shared" ca="1" si="5"/>
        <v/>
      </c>
    </row>
    <row r="108" spans="1:8" x14ac:dyDescent="0.2">
      <c r="A108" s="9" t="str">
        <f t="shared" ca="1" si="6"/>
        <v/>
      </c>
      <c r="B108" s="17"/>
      <c r="C108" s="12"/>
      <c r="D108" s="120"/>
      <c r="F108" s="10" t="str">
        <f t="shared" ca="1" si="4"/>
        <v/>
      </c>
      <c r="G108" s="10" t="str">
        <f t="shared" ca="1" si="7"/>
        <v/>
      </c>
      <c r="H108" s="10" t="str">
        <f t="shared" ca="1" si="5"/>
        <v/>
      </c>
    </row>
    <row r="109" spans="1:8" x14ac:dyDescent="0.2">
      <c r="A109" s="9" t="str">
        <f t="shared" ca="1" si="6"/>
        <v/>
      </c>
      <c r="B109" s="17"/>
      <c r="C109" s="12"/>
      <c r="D109" s="120"/>
      <c r="F109" s="10" t="str">
        <f t="shared" ca="1" si="4"/>
        <v/>
      </c>
      <c r="G109" s="10" t="str">
        <f t="shared" ca="1" si="7"/>
        <v/>
      </c>
      <c r="H109" s="10" t="str">
        <f t="shared" ca="1" si="5"/>
        <v/>
      </c>
    </row>
    <row r="110" spans="1:8" x14ac:dyDescent="0.2">
      <c r="A110" s="9" t="str">
        <f t="shared" ca="1" si="6"/>
        <v/>
      </c>
      <c r="B110" s="17"/>
      <c r="C110" s="12"/>
      <c r="D110" s="120"/>
      <c r="F110" s="10" t="str">
        <f t="shared" ca="1" si="4"/>
        <v/>
      </c>
      <c r="G110" s="10" t="str">
        <f t="shared" ca="1" si="7"/>
        <v/>
      </c>
      <c r="H110" s="10" t="str">
        <f t="shared" ca="1" si="5"/>
        <v/>
      </c>
    </row>
    <row r="111" spans="1:8" x14ac:dyDescent="0.2">
      <c r="A111" s="9" t="str">
        <f t="shared" ca="1" si="6"/>
        <v/>
      </c>
      <c r="B111" s="17"/>
      <c r="C111" s="12"/>
      <c r="D111" s="120"/>
      <c r="F111" s="10" t="str">
        <f t="shared" ca="1" si="4"/>
        <v/>
      </c>
      <c r="G111" s="10" t="str">
        <f t="shared" ca="1" si="7"/>
        <v/>
      </c>
      <c r="H111" s="10" t="str">
        <f t="shared" ca="1" si="5"/>
        <v/>
      </c>
    </row>
    <row r="112" spans="1:8" x14ac:dyDescent="0.2">
      <c r="A112" s="9" t="str">
        <f t="shared" ca="1" si="6"/>
        <v/>
      </c>
      <c r="B112" s="17"/>
      <c r="C112" s="12"/>
      <c r="D112" s="120"/>
      <c r="F112" s="10" t="str">
        <f t="shared" ca="1" si="4"/>
        <v/>
      </c>
      <c r="G112" s="10" t="str">
        <f t="shared" ca="1" si="7"/>
        <v/>
      </c>
      <c r="H112" s="10" t="str">
        <f t="shared" ca="1" si="5"/>
        <v/>
      </c>
    </row>
    <row r="113" spans="1:8" x14ac:dyDescent="0.2">
      <c r="A113" s="9" t="str">
        <f t="shared" ca="1" si="6"/>
        <v/>
      </c>
      <c r="B113" s="17"/>
      <c r="C113" s="12"/>
      <c r="D113" s="120"/>
      <c r="F113" s="10" t="str">
        <f t="shared" ca="1" si="4"/>
        <v/>
      </c>
      <c r="G113" s="10" t="str">
        <f t="shared" ca="1" si="7"/>
        <v/>
      </c>
      <c r="H113" s="10" t="str">
        <f t="shared" ca="1" si="5"/>
        <v/>
      </c>
    </row>
    <row r="114" spans="1:8" x14ac:dyDescent="0.2">
      <c r="A114" s="9" t="str">
        <f t="shared" ca="1" si="6"/>
        <v/>
      </c>
      <c r="B114" s="17"/>
      <c r="C114" s="12"/>
      <c r="D114" s="120"/>
      <c r="F114" s="10" t="str">
        <f t="shared" ca="1" si="4"/>
        <v/>
      </c>
      <c r="G114" s="10" t="str">
        <f t="shared" ca="1" si="7"/>
        <v/>
      </c>
      <c r="H114" s="10" t="str">
        <f t="shared" ca="1" si="5"/>
        <v/>
      </c>
    </row>
    <row r="115" spans="1:8" x14ac:dyDescent="0.2">
      <c r="A115" s="9" t="str">
        <f t="shared" ca="1" si="6"/>
        <v/>
      </c>
      <c r="B115" s="17"/>
      <c r="C115" s="12"/>
      <c r="D115" s="120"/>
      <c r="F115" s="10" t="str">
        <f t="shared" ca="1" si="4"/>
        <v/>
      </c>
      <c r="G115" s="10" t="str">
        <f t="shared" ca="1" si="7"/>
        <v/>
      </c>
      <c r="H115" s="10" t="str">
        <f t="shared" ca="1" si="5"/>
        <v/>
      </c>
    </row>
    <row r="116" spans="1:8" x14ac:dyDescent="0.2">
      <c r="A116" s="9" t="str">
        <f t="shared" ca="1" si="6"/>
        <v/>
      </c>
      <c r="B116" s="17"/>
      <c r="C116" s="12"/>
      <c r="D116" s="120"/>
      <c r="F116" s="10" t="str">
        <f t="shared" ca="1" si="4"/>
        <v/>
      </c>
      <c r="G116" s="10" t="str">
        <f t="shared" ca="1" si="7"/>
        <v/>
      </c>
      <c r="H116" s="10" t="str">
        <f t="shared" ca="1" si="5"/>
        <v/>
      </c>
    </row>
    <row r="117" spans="1:8" x14ac:dyDescent="0.2">
      <c r="A117" s="9" t="str">
        <f t="shared" ca="1" si="6"/>
        <v/>
      </c>
      <c r="B117" s="17"/>
      <c r="C117" s="12"/>
      <c r="D117" s="120"/>
      <c r="F117" s="10" t="str">
        <f t="shared" ca="1" si="4"/>
        <v/>
      </c>
      <c r="G117" s="10" t="str">
        <f t="shared" ca="1" si="7"/>
        <v/>
      </c>
      <c r="H117" s="10" t="str">
        <f t="shared" ca="1" si="5"/>
        <v/>
      </c>
    </row>
    <row r="118" spans="1:8" x14ac:dyDescent="0.2">
      <c r="A118" s="9" t="str">
        <f t="shared" ca="1" si="6"/>
        <v/>
      </c>
      <c r="B118" s="17"/>
      <c r="C118" s="12"/>
      <c r="D118" s="120"/>
      <c r="F118" s="10" t="str">
        <f t="shared" ca="1" si="4"/>
        <v/>
      </c>
      <c r="G118" s="10" t="str">
        <f t="shared" ca="1" si="7"/>
        <v/>
      </c>
      <c r="H118" s="10" t="str">
        <f t="shared" ca="1" si="5"/>
        <v/>
      </c>
    </row>
    <row r="119" spans="1:8" x14ac:dyDescent="0.2">
      <c r="A119" s="9" t="str">
        <f t="shared" ca="1" si="6"/>
        <v/>
      </c>
      <c r="B119" s="17"/>
      <c r="C119" s="12"/>
      <c r="D119" s="120"/>
      <c r="F119" s="10" t="str">
        <f t="shared" ca="1" si="4"/>
        <v/>
      </c>
      <c r="G119" s="10" t="str">
        <f t="shared" ca="1" si="7"/>
        <v/>
      </c>
      <c r="H119" s="10" t="str">
        <f t="shared" ca="1" si="5"/>
        <v/>
      </c>
    </row>
    <row r="120" spans="1:8" x14ac:dyDescent="0.2">
      <c r="A120" s="9" t="str">
        <f t="shared" ca="1" si="6"/>
        <v/>
      </c>
      <c r="B120" s="17"/>
      <c r="C120" s="12"/>
      <c r="D120" s="120"/>
      <c r="F120" s="10" t="str">
        <f t="shared" ca="1" si="4"/>
        <v/>
      </c>
      <c r="G120" s="10" t="str">
        <f t="shared" ca="1" si="7"/>
        <v/>
      </c>
      <c r="H120" s="10" t="str">
        <f t="shared" ca="1" si="5"/>
        <v/>
      </c>
    </row>
    <row r="121" spans="1:8" x14ac:dyDescent="0.2">
      <c r="A121" s="9" t="str">
        <f t="shared" ca="1" si="6"/>
        <v/>
      </c>
      <c r="B121" s="17"/>
      <c r="C121" s="12"/>
      <c r="D121" s="120"/>
      <c r="F121" s="10" t="str">
        <f t="shared" ca="1" si="4"/>
        <v/>
      </c>
      <c r="G121" s="10" t="str">
        <f t="shared" ca="1" si="7"/>
        <v/>
      </c>
      <c r="H121" s="10" t="str">
        <f t="shared" ca="1" si="5"/>
        <v/>
      </c>
    </row>
    <row r="122" spans="1:8" x14ac:dyDescent="0.2">
      <c r="A122" s="9" t="str">
        <f t="shared" ca="1" si="6"/>
        <v/>
      </c>
      <c r="B122" s="17"/>
      <c r="C122" s="12"/>
      <c r="D122" s="120"/>
      <c r="F122" s="10" t="str">
        <f t="shared" ca="1" si="4"/>
        <v/>
      </c>
      <c r="G122" s="10" t="str">
        <f t="shared" ca="1" si="7"/>
        <v/>
      </c>
      <c r="H122" s="10" t="str">
        <f t="shared" ca="1" si="5"/>
        <v/>
      </c>
    </row>
    <row r="123" spans="1:8" x14ac:dyDescent="0.2">
      <c r="A123" s="9" t="str">
        <f t="shared" ca="1" si="6"/>
        <v/>
      </c>
      <c r="B123" s="17"/>
      <c r="C123" s="12"/>
      <c r="D123" s="120"/>
      <c r="F123" s="10" t="str">
        <f t="shared" ca="1" si="4"/>
        <v/>
      </c>
      <c r="G123" s="10" t="str">
        <f t="shared" ca="1" si="7"/>
        <v/>
      </c>
      <c r="H123" s="10" t="str">
        <f t="shared" ca="1" si="5"/>
        <v/>
      </c>
    </row>
    <row r="124" spans="1:8" x14ac:dyDescent="0.2">
      <c r="A124" s="9" t="str">
        <f t="shared" ca="1" si="6"/>
        <v/>
      </c>
      <c r="B124" s="17"/>
      <c r="C124" s="12"/>
      <c r="D124" s="120"/>
      <c r="F124" s="10" t="str">
        <f t="shared" ca="1" si="4"/>
        <v/>
      </c>
      <c r="G124" s="10" t="str">
        <f t="shared" ca="1" si="7"/>
        <v/>
      </c>
      <c r="H124" s="10" t="str">
        <f t="shared" ca="1" si="5"/>
        <v/>
      </c>
    </row>
    <row r="125" spans="1:8" x14ac:dyDescent="0.2">
      <c r="A125" s="9" t="str">
        <f t="shared" ca="1" si="6"/>
        <v/>
      </c>
      <c r="B125" s="17"/>
      <c r="C125" s="12"/>
      <c r="D125" s="120"/>
      <c r="F125" s="10" t="str">
        <f t="shared" ca="1" si="4"/>
        <v/>
      </c>
      <c r="G125" s="10" t="str">
        <f t="shared" ca="1" si="7"/>
        <v/>
      </c>
      <c r="H125" s="10" t="str">
        <f t="shared" ca="1" si="5"/>
        <v/>
      </c>
    </row>
    <row r="126" spans="1:8" x14ac:dyDescent="0.2">
      <c r="A126" s="9" t="str">
        <f t="shared" ca="1" si="6"/>
        <v/>
      </c>
      <c r="B126" s="17"/>
      <c r="C126" s="12"/>
      <c r="D126" s="120"/>
      <c r="F126" s="10" t="str">
        <f t="shared" ca="1" si="4"/>
        <v/>
      </c>
      <c r="G126" s="10" t="str">
        <f t="shared" ca="1" si="7"/>
        <v/>
      </c>
      <c r="H126" s="10" t="str">
        <f t="shared" ca="1" si="5"/>
        <v/>
      </c>
    </row>
    <row r="127" spans="1:8" x14ac:dyDescent="0.2">
      <c r="A127" s="9" t="str">
        <f t="shared" ca="1" si="6"/>
        <v/>
      </c>
      <c r="B127" s="17"/>
      <c r="C127" s="12"/>
      <c r="D127" s="120"/>
      <c r="F127" s="10" t="str">
        <f t="shared" ca="1" si="4"/>
        <v/>
      </c>
      <c r="G127" s="10" t="str">
        <f t="shared" ca="1" si="7"/>
        <v/>
      </c>
      <c r="H127" s="10" t="str">
        <f t="shared" ca="1" si="5"/>
        <v/>
      </c>
    </row>
    <row r="128" spans="1:8" x14ac:dyDescent="0.2">
      <c r="A128" s="9" t="str">
        <f t="shared" ca="1" si="6"/>
        <v/>
      </c>
      <c r="B128" s="17"/>
      <c r="C128" s="12"/>
      <c r="D128" s="120"/>
      <c r="F128" s="10" t="str">
        <f t="shared" ca="1" si="4"/>
        <v/>
      </c>
      <c r="G128" s="10" t="str">
        <f t="shared" ca="1" si="7"/>
        <v/>
      </c>
      <c r="H128" s="10" t="str">
        <f t="shared" ca="1" si="5"/>
        <v/>
      </c>
    </row>
    <row r="129" spans="1:8" x14ac:dyDescent="0.2">
      <c r="A129" s="9" t="str">
        <f t="shared" ca="1" si="6"/>
        <v/>
      </c>
      <c r="B129" s="17"/>
      <c r="C129" s="12"/>
      <c r="D129" s="120"/>
      <c r="F129" s="10" t="str">
        <f t="shared" ca="1" si="4"/>
        <v/>
      </c>
      <c r="G129" s="10" t="str">
        <f t="shared" ca="1" si="7"/>
        <v/>
      </c>
      <c r="H129" s="10" t="str">
        <f t="shared" ca="1" si="5"/>
        <v/>
      </c>
    </row>
    <row r="130" spans="1:8" x14ac:dyDescent="0.2">
      <c r="A130" s="9" t="str">
        <f t="shared" ca="1" si="6"/>
        <v/>
      </c>
      <c r="B130" s="17"/>
      <c r="C130" s="12"/>
      <c r="D130" s="120"/>
      <c r="F130" s="10" t="str">
        <f t="shared" ca="1" si="4"/>
        <v/>
      </c>
      <c r="G130" s="10" t="str">
        <f t="shared" ca="1" si="7"/>
        <v/>
      </c>
      <c r="H130" s="10" t="str">
        <f t="shared" ca="1" si="5"/>
        <v/>
      </c>
    </row>
    <row r="131" spans="1:8" x14ac:dyDescent="0.2">
      <c r="A131" s="9" t="str">
        <f t="shared" ca="1" si="6"/>
        <v/>
      </c>
      <c r="B131" s="17"/>
      <c r="C131" s="12"/>
      <c r="D131" s="120"/>
      <c r="F131" s="10" t="str">
        <f t="shared" ca="1" si="4"/>
        <v/>
      </c>
      <c r="G131" s="10" t="str">
        <f t="shared" ca="1" si="7"/>
        <v/>
      </c>
      <c r="H131" s="10" t="str">
        <f t="shared" ca="1" si="5"/>
        <v/>
      </c>
    </row>
    <row r="132" spans="1:8" x14ac:dyDescent="0.2">
      <c r="A132" s="9" t="str">
        <f t="shared" ca="1" si="6"/>
        <v/>
      </c>
      <c r="B132" s="17"/>
      <c r="C132" s="12"/>
      <c r="D132" s="120"/>
      <c r="F132" s="10" t="str">
        <f t="shared" ca="1" si="4"/>
        <v/>
      </c>
      <c r="G132" s="10" t="str">
        <f t="shared" ca="1" si="7"/>
        <v/>
      </c>
      <c r="H132" s="10" t="str">
        <f t="shared" ca="1" si="5"/>
        <v/>
      </c>
    </row>
    <row r="133" spans="1:8" x14ac:dyDescent="0.2">
      <c r="A133" s="9" t="str">
        <f t="shared" ca="1" si="6"/>
        <v/>
      </c>
      <c r="B133" s="17"/>
      <c r="C133" s="12"/>
      <c r="D133" s="120"/>
      <c r="F133" s="10" t="str">
        <f t="shared" ca="1" si="4"/>
        <v/>
      </c>
      <c r="G133" s="10" t="str">
        <f t="shared" ca="1" si="7"/>
        <v/>
      </c>
      <c r="H133" s="10" t="str">
        <f t="shared" ca="1" si="5"/>
        <v/>
      </c>
    </row>
    <row r="134" spans="1:8" x14ac:dyDescent="0.2">
      <c r="A134" s="9" t="str">
        <f t="shared" ca="1" si="6"/>
        <v/>
      </c>
      <c r="B134" s="17"/>
      <c r="C134" s="12"/>
      <c r="D134" s="120"/>
      <c r="F134" s="10" t="str">
        <f t="shared" ca="1" si="4"/>
        <v/>
      </c>
      <c r="G134" s="10" t="str">
        <f t="shared" ca="1" si="7"/>
        <v/>
      </c>
      <c r="H134" s="10" t="str">
        <f t="shared" ca="1" si="5"/>
        <v/>
      </c>
    </row>
    <row r="135" spans="1:8" x14ac:dyDescent="0.2">
      <c r="A135" s="9" t="str">
        <f t="shared" ca="1" si="6"/>
        <v/>
      </c>
      <c r="B135" s="17"/>
      <c r="C135" s="12"/>
      <c r="D135" s="120"/>
      <c r="F135" s="10" t="str">
        <f t="shared" ca="1" si="4"/>
        <v/>
      </c>
      <c r="G135" s="10" t="str">
        <f t="shared" ca="1" si="7"/>
        <v/>
      </c>
      <c r="H135" s="10" t="str">
        <f t="shared" ca="1" si="5"/>
        <v/>
      </c>
    </row>
    <row r="136" spans="1:8" x14ac:dyDescent="0.2">
      <c r="A136" s="9" t="str">
        <f t="shared" ca="1" si="6"/>
        <v/>
      </c>
      <c r="B136" s="17"/>
      <c r="C136" s="12"/>
      <c r="D136" s="120"/>
      <c r="F136" s="10" t="str">
        <f t="shared" ca="1" si="4"/>
        <v/>
      </c>
      <c r="G136" s="10" t="str">
        <f t="shared" ca="1" si="7"/>
        <v/>
      </c>
      <c r="H136" s="10" t="str">
        <f t="shared" ca="1" si="5"/>
        <v/>
      </c>
    </row>
    <row r="137" spans="1:8" x14ac:dyDescent="0.2">
      <c r="A137" s="9" t="str">
        <f t="shared" ca="1" si="6"/>
        <v/>
      </c>
      <c r="B137" s="17"/>
      <c r="C137" s="12"/>
      <c r="D137" s="120"/>
      <c r="F137" s="10" t="str">
        <f t="shared" ca="1" si="4"/>
        <v/>
      </c>
      <c r="G137" s="10" t="str">
        <f t="shared" ca="1" si="7"/>
        <v/>
      </c>
      <c r="H137" s="10" t="str">
        <f t="shared" ca="1" si="5"/>
        <v/>
      </c>
    </row>
    <row r="138" spans="1:8" x14ac:dyDescent="0.2">
      <c r="A138" s="9" t="str">
        <f t="shared" ca="1" si="6"/>
        <v/>
      </c>
      <c r="B138" s="17"/>
      <c r="C138" s="12"/>
      <c r="D138" s="120"/>
      <c r="F138" s="10" t="str">
        <f t="shared" ca="1" si="4"/>
        <v/>
      </c>
      <c r="G138" s="10" t="str">
        <f t="shared" ca="1" si="7"/>
        <v/>
      </c>
      <c r="H138" s="10" t="str">
        <f t="shared" ca="1" si="5"/>
        <v/>
      </c>
    </row>
    <row r="139" spans="1:8" x14ac:dyDescent="0.2">
      <c r="A139" s="9" t="str">
        <f t="shared" ca="1" si="6"/>
        <v/>
      </c>
      <c r="B139" s="17"/>
      <c r="C139" s="12"/>
      <c r="D139" s="120"/>
      <c r="F139" s="10" t="str">
        <f t="shared" ca="1" si="4"/>
        <v/>
      </c>
      <c r="G139" s="10" t="str">
        <f t="shared" ca="1" si="7"/>
        <v/>
      </c>
      <c r="H139" s="10" t="str">
        <f t="shared" ca="1" si="5"/>
        <v/>
      </c>
    </row>
    <row r="140" spans="1:8" x14ac:dyDescent="0.2">
      <c r="A140" s="9" t="str">
        <f t="shared" ca="1" si="6"/>
        <v/>
      </c>
      <c r="B140" s="17"/>
      <c r="C140" s="12"/>
      <c r="D140" s="120"/>
      <c r="F140" s="10" t="str">
        <f t="shared" ca="1" si="4"/>
        <v/>
      </c>
      <c r="G140" s="10" t="str">
        <f t="shared" ca="1" si="7"/>
        <v/>
      </c>
      <c r="H140" s="10" t="str">
        <f t="shared" ca="1" si="5"/>
        <v/>
      </c>
    </row>
    <row r="141" spans="1:8" x14ac:dyDescent="0.2">
      <c r="A141" s="9" t="str">
        <f t="shared" ca="1" si="6"/>
        <v/>
      </c>
      <c r="B141" s="17"/>
      <c r="C141" s="12"/>
      <c r="D141" s="120"/>
      <c r="F141" s="10" t="str">
        <f t="shared" ca="1" si="4"/>
        <v/>
      </c>
      <c r="G141" s="10" t="str">
        <f t="shared" ca="1" si="7"/>
        <v/>
      </c>
      <c r="H141" s="10" t="str">
        <f t="shared" ca="1" si="5"/>
        <v/>
      </c>
    </row>
    <row r="142" spans="1:8" x14ac:dyDescent="0.2">
      <c r="A142" s="9" t="str">
        <f t="shared" ca="1" si="6"/>
        <v/>
      </c>
      <c r="B142" s="17"/>
      <c r="C142" s="12"/>
      <c r="D142" s="120"/>
      <c r="F142" s="10" t="str">
        <f t="shared" ca="1" si="4"/>
        <v/>
      </c>
      <c r="G142" s="10" t="str">
        <f t="shared" ca="1" si="7"/>
        <v/>
      </c>
      <c r="H142" s="10" t="str">
        <f t="shared" ca="1" si="5"/>
        <v/>
      </c>
    </row>
    <row r="143" spans="1:8" x14ac:dyDescent="0.2">
      <c r="A143" s="9" t="str">
        <f t="shared" ca="1" si="6"/>
        <v/>
      </c>
      <c r="B143" s="17"/>
      <c r="C143" s="12"/>
      <c r="D143" s="120"/>
      <c r="F143" s="10" t="str">
        <f t="shared" ca="1" si="4"/>
        <v/>
      </c>
      <c r="G143" s="10" t="str">
        <f t="shared" ca="1" si="7"/>
        <v/>
      </c>
      <c r="H143" s="10" t="str">
        <f t="shared" ca="1" si="5"/>
        <v/>
      </c>
    </row>
    <row r="144" spans="1:8" x14ac:dyDescent="0.2">
      <c r="A144" s="9" t="str">
        <f t="shared" ca="1" si="6"/>
        <v/>
      </c>
      <c r="B144" s="17"/>
      <c r="C144" s="12"/>
      <c r="D144" s="120"/>
      <c r="F144" s="10" t="str">
        <f t="shared" ca="1" si="4"/>
        <v/>
      </c>
      <c r="G144" s="10" t="str">
        <f t="shared" ca="1" si="7"/>
        <v/>
      </c>
      <c r="H144" s="10" t="str">
        <f t="shared" ca="1" si="5"/>
        <v/>
      </c>
    </row>
    <row r="145" spans="1:8" x14ac:dyDescent="0.2">
      <c r="A145" s="9" t="str">
        <f t="shared" ca="1" si="6"/>
        <v/>
      </c>
      <c r="B145" s="17"/>
      <c r="C145" s="12"/>
      <c r="D145" s="120"/>
      <c r="F145" s="10" t="str">
        <f t="shared" ca="1" si="4"/>
        <v/>
      </c>
      <c r="G145" s="10" t="str">
        <f t="shared" ca="1" si="7"/>
        <v/>
      </c>
      <c r="H145" s="10" t="str">
        <f t="shared" ca="1" si="5"/>
        <v/>
      </c>
    </row>
    <row r="146" spans="1:8" x14ac:dyDescent="0.2">
      <c r="A146" s="9" t="str">
        <f t="shared" ca="1" si="6"/>
        <v/>
      </c>
      <c r="B146" s="17"/>
      <c r="C146" s="12"/>
      <c r="D146" s="120"/>
      <c r="F146" s="10" t="str">
        <f t="shared" ca="1" si="4"/>
        <v/>
      </c>
      <c r="G146" s="10" t="str">
        <f t="shared" ca="1" si="7"/>
        <v/>
      </c>
      <c r="H146" s="10" t="str">
        <f t="shared" ca="1" si="5"/>
        <v/>
      </c>
    </row>
    <row r="147" spans="1:8" x14ac:dyDescent="0.2">
      <c r="A147" s="9" t="str">
        <f t="shared" ca="1" si="6"/>
        <v/>
      </c>
      <c r="B147" s="17"/>
      <c r="C147" s="12"/>
      <c r="D147" s="120"/>
      <c r="F147" s="10" t="str">
        <f t="shared" ref="F147:F210" ca="1" si="8">IF(B147="","",ROUND(((1+$H$9)^(B147-OFFSET(B147,-1,0,1,1))-1)*OFFSET(H147,-1,0,1,1),2))</f>
        <v/>
      </c>
      <c r="G147" s="10" t="str">
        <f t="shared" ca="1" si="7"/>
        <v/>
      </c>
      <c r="H147" s="10" t="str">
        <f t="shared" ref="H147:H210" ca="1" si="9">IF(B147="","",OFFSET(H147,-1,0,1,1)+F147-C147)</f>
        <v/>
      </c>
    </row>
    <row r="148" spans="1:8" x14ac:dyDescent="0.2">
      <c r="A148" s="9" t="str">
        <f t="shared" ref="A148:A211" ca="1" si="10">IF(OR(H147&lt;=0,H147=""),"",OFFSET(A148,-1,0,1,1)+1)</f>
        <v/>
      </c>
      <c r="B148" s="17"/>
      <c r="C148" s="12"/>
      <c r="D148" s="120"/>
      <c r="F148" s="10" t="str">
        <f t="shared" ca="1" si="8"/>
        <v/>
      </c>
      <c r="G148" s="10" t="str">
        <f t="shared" ref="G148:G211" ca="1" si="11">IF(B148="","",MAX(0,OFFSET(H148,-1,0,1,1)-H148))</f>
        <v/>
      </c>
      <c r="H148" s="10" t="str">
        <f t="shared" ca="1" si="9"/>
        <v/>
      </c>
    </row>
    <row r="149" spans="1:8" x14ac:dyDescent="0.2">
      <c r="A149" s="9" t="str">
        <f t="shared" ca="1" si="10"/>
        <v/>
      </c>
      <c r="B149" s="17"/>
      <c r="C149" s="12"/>
      <c r="D149" s="120"/>
      <c r="F149" s="10" t="str">
        <f t="shared" ca="1" si="8"/>
        <v/>
      </c>
      <c r="G149" s="10" t="str">
        <f t="shared" ca="1" si="11"/>
        <v/>
      </c>
      <c r="H149" s="10" t="str">
        <f t="shared" ca="1" si="9"/>
        <v/>
      </c>
    </row>
    <row r="150" spans="1:8" x14ac:dyDescent="0.2">
      <c r="A150" s="9" t="str">
        <f t="shared" ca="1" si="10"/>
        <v/>
      </c>
      <c r="B150" s="17"/>
      <c r="C150" s="12"/>
      <c r="D150" s="120"/>
      <c r="F150" s="10" t="str">
        <f t="shared" ca="1" si="8"/>
        <v/>
      </c>
      <c r="G150" s="10" t="str">
        <f t="shared" ca="1" si="11"/>
        <v/>
      </c>
      <c r="H150" s="10" t="str">
        <f t="shared" ca="1" si="9"/>
        <v/>
      </c>
    </row>
    <row r="151" spans="1:8" x14ac:dyDescent="0.2">
      <c r="A151" s="9" t="str">
        <f t="shared" ca="1" si="10"/>
        <v/>
      </c>
      <c r="B151" s="17"/>
      <c r="C151" s="12"/>
      <c r="D151" s="120"/>
      <c r="F151" s="10" t="str">
        <f t="shared" ca="1" si="8"/>
        <v/>
      </c>
      <c r="G151" s="10" t="str">
        <f t="shared" ca="1" si="11"/>
        <v/>
      </c>
      <c r="H151" s="10" t="str">
        <f t="shared" ca="1" si="9"/>
        <v/>
      </c>
    </row>
    <row r="152" spans="1:8" x14ac:dyDescent="0.2">
      <c r="A152" s="9" t="str">
        <f t="shared" ca="1" si="10"/>
        <v/>
      </c>
      <c r="B152" s="17"/>
      <c r="C152" s="12"/>
      <c r="D152" s="120"/>
      <c r="F152" s="10" t="str">
        <f t="shared" ca="1" si="8"/>
        <v/>
      </c>
      <c r="G152" s="10" t="str">
        <f t="shared" ca="1" si="11"/>
        <v/>
      </c>
      <c r="H152" s="10" t="str">
        <f t="shared" ca="1" si="9"/>
        <v/>
      </c>
    </row>
    <row r="153" spans="1:8" x14ac:dyDescent="0.2">
      <c r="A153" s="9" t="str">
        <f t="shared" ca="1" si="10"/>
        <v/>
      </c>
      <c r="B153" s="17"/>
      <c r="C153" s="12"/>
      <c r="D153" s="120"/>
      <c r="F153" s="10" t="str">
        <f t="shared" ca="1" si="8"/>
        <v/>
      </c>
      <c r="G153" s="10" t="str">
        <f t="shared" ca="1" si="11"/>
        <v/>
      </c>
      <c r="H153" s="10" t="str">
        <f t="shared" ca="1" si="9"/>
        <v/>
      </c>
    </row>
    <row r="154" spans="1:8" x14ac:dyDescent="0.2">
      <c r="A154" s="9" t="str">
        <f t="shared" ca="1" si="10"/>
        <v/>
      </c>
      <c r="B154" s="17"/>
      <c r="C154" s="12"/>
      <c r="D154" s="120"/>
      <c r="F154" s="10" t="str">
        <f t="shared" ca="1" si="8"/>
        <v/>
      </c>
      <c r="G154" s="10" t="str">
        <f t="shared" ca="1" si="11"/>
        <v/>
      </c>
      <c r="H154" s="10" t="str">
        <f t="shared" ca="1" si="9"/>
        <v/>
      </c>
    </row>
    <row r="155" spans="1:8" x14ac:dyDescent="0.2">
      <c r="A155" s="9" t="str">
        <f t="shared" ca="1" si="10"/>
        <v/>
      </c>
      <c r="B155" s="17"/>
      <c r="C155" s="12"/>
      <c r="D155" s="120"/>
      <c r="F155" s="10" t="str">
        <f t="shared" ca="1" si="8"/>
        <v/>
      </c>
      <c r="G155" s="10" t="str">
        <f t="shared" ca="1" si="11"/>
        <v/>
      </c>
      <c r="H155" s="10" t="str">
        <f t="shared" ca="1" si="9"/>
        <v/>
      </c>
    </row>
    <row r="156" spans="1:8" x14ac:dyDescent="0.2">
      <c r="A156" s="9" t="str">
        <f t="shared" ca="1" si="10"/>
        <v/>
      </c>
      <c r="B156" s="17"/>
      <c r="C156" s="12"/>
      <c r="D156" s="120"/>
      <c r="F156" s="10" t="str">
        <f t="shared" ca="1" si="8"/>
        <v/>
      </c>
      <c r="G156" s="10" t="str">
        <f t="shared" ca="1" si="11"/>
        <v/>
      </c>
      <c r="H156" s="10" t="str">
        <f t="shared" ca="1" si="9"/>
        <v/>
      </c>
    </row>
    <row r="157" spans="1:8" x14ac:dyDescent="0.2">
      <c r="A157" s="9" t="str">
        <f t="shared" ca="1" si="10"/>
        <v/>
      </c>
      <c r="B157" s="17"/>
      <c r="C157" s="12"/>
      <c r="D157" s="120"/>
      <c r="F157" s="10" t="str">
        <f t="shared" ca="1" si="8"/>
        <v/>
      </c>
      <c r="G157" s="10" t="str">
        <f t="shared" ca="1" si="11"/>
        <v/>
      </c>
      <c r="H157" s="10" t="str">
        <f t="shared" ca="1" si="9"/>
        <v/>
      </c>
    </row>
    <row r="158" spans="1:8" x14ac:dyDescent="0.2">
      <c r="A158" s="9" t="str">
        <f t="shared" ca="1" si="10"/>
        <v/>
      </c>
      <c r="B158" s="17"/>
      <c r="C158" s="12"/>
      <c r="D158" s="120"/>
      <c r="F158" s="10" t="str">
        <f t="shared" ca="1" si="8"/>
        <v/>
      </c>
      <c r="G158" s="10" t="str">
        <f t="shared" ca="1" si="11"/>
        <v/>
      </c>
      <c r="H158" s="10" t="str">
        <f t="shared" ca="1" si="9"/>
        <v/>
      </c>
    </row>
    <row r="159" spans="1:8" x14ac:dyDescent="0.2">
      <c r="A159" s="9" t="str">
        <f t="shared" ca="1" si="10"/>
        <v/>
      </c>
      <c r="B159" s="17"/>
      <c r="C159" s="12"/>
      <c r="D159" s="120"/>
      <c r="F159" s="10" t="str">
        <f t="shared" ca="1" si="8"/>
        <v/>
      </c>
      <c r="G159" s="10" t="str">
        <f t="shared" ca="1" si="11"/>
        <v/>
      </c>
      <c r="H159" s="10" t="str">
        <f t="shared" ca="1" si="9"/>
        <v/>
      </c>
    </row>
    <row r="160" spans="1:8" x14ac:dyDescent="0.2">
      <c r="A160" s="9" t="str">
        <f t="shared" ca="1" si="10"/>
        <v/>
      </c>
      <c r="B160" s="17"/>
      <c r="C160" s="12"/>
      <c r="D160" s="120"/>
      <c r="F160" s="10" t="str">
        <f t="shared" ca="1" si="8"/>
        <v/>
      </c>
      <c r="G160" s="10" t="str">
        <f t="shared" ca="1" si="11"/>
        <v/>
      </c>
      <c r="H160" s="10" t="str">
        <f t="shared" ca="1" si="9"/>
        <v/>
      </c>
    </row>
    <row r="161" spans="1:8" x14ac:dyDescent="0.2">
      <c r="A161" s="9" t="str">
        <f t="shared" ca="1" si="10"/>
        <v/>
      </c>
      <c r="B161" s="17"/>
      <c r="C161" s="12"/>
      <c r="D161" s="120"/>
      <c r="F161" s="10" t="str">
        <f t="shared" ca="1" si="8"/>
        <v/>
      </c>
      <c r="G161" s="10" t="str">
        <f t="shared" ca="1" si="11"/>
        <v/>
      </c>
      <c r="H161" s="10" t="str">
        <f t="shared" ca="1" si="9"/>
        <v/>
      </c>
    </row>
    <row r="162" spans="1:8" x14ac:dyDescent="0.2">
      <c r="A162" s="9" t="str">
        <f t="shared" ca="1" si="10"/>
        <v/>
      </c>
      <c r="B162" s="17"/>
      <c r="C162" s="12"/>
      <c r="D162" s="120"/>
      <c r="F162" s="10" t="str">
        <f t="shared" ca="1" si="8"/>
        <v/>
      </c>
      <c r="G162" s="10" t="str">
        <f t="shared" ca="1" si="11"/>
        <v/>
      </c>
      <c r="H162" s="10" t="str">
        <f t="shared" ca="1" si="9"/>
        <v/>
      </c>
    </row>
    <row r="163" spans="1:8" x14ac:dyDescent="0.2">
      <c r="A163" s="9" t="str">
        <f t="shared" ca="1" si="10"/>
        <v/>
      </c>
      <c r="B163" s="17"/>
      <c r="C163" s="12"/>
      <c r="D163" s="120"/>
      <c r="F163" s="10" t="str">
        <f t="shared" ca="1" si="8"/>
        <v/>
      </c>
      <c r="G163" s="10" t="str">
        <f t="shared" ca="1" si="11"/>
        <v/>
      </c>
      <c r="H163" s="10" t="str">
        <f t="shared" ca="1" si="9"/>
        <v/>
      </c>
    </row>
    <row r="164" spans="1:8" x14ac:dyDescent="0.2">
      <c r="A164" s="9" t="str">
        <f t="shared" ca="1" si="10"/>
        <v/>
      </c>
      <c r="B164" s="17"/>
      <c r="C164" s="12"/>
      <c r="D164" s="120"/>
      <c r="F164" s="10" t="str">
        <f t="shared" ca="1" si="8"/>
        <v/>
      </c>
      <c r="G164" s="10" t="str">
        <f t="shared" ca="1" si="11"/>
        <v/>
      </c>
      <c r="H164" s="10" t="str">
        <f t="shared" ca="1" si="9"/>
        <v/>
      </c>
    </row>
    <row r="165" spans="1:8" x14ac:dyDescent="0.2">
      <c r="A165" s="9" t="str">
        <f t="shared" ca="1" si="10"/>
        <v/>
      </c>
      <c r="B165" s="17"/>
      <c r="C165" s="12"/>
      <c r="D165" s="120"/>
      <c r="F165" s="10" t="str">
        <f t="shared" ca="1" si="8"/>
        <v/>
      </c>
      <c r="G165" s="10" t="str">
        <f t="shared" ca="1" si="11"/>
        <v/>
      </c>
      <c r="H165" s="10" t="str">
        <f t="shared" ca="1" si="9"/>
        <v/>
      </c>
    </row>
    <row r="166" spans="1:8" x14ac:dyDescent="0.2">
      <c r="A166" s="9" t="str">
        <f t="shared" ca="1" si="10"/>
        <v/>
      </c>
      <c r="B166" s="17"/>
      <c r="C166" s="12"/>
      <c r="D166" s="120"/>
      <c r="F166" s="10" t="str">
        <f t="shared" ca="1" si="8"/>
        <v/>
      </c>
      <c r="G166" s="10" t="str">
        <f t="shared" ca="1" si="11"/>
        <v/>
      </c>
      <c r="H166" s="10" t="str">
        <f t="shared" ca="1" si="9"/>
        <v/>
      </c>
    </row>
    <row r="167" spans="1:8" x14ac:dyDescent="0.2">
      <c r="A167" s="9" t="str">
        <f t="shared" ca="1" si="10"/>
        <v/>
      </c>
      <c r="B167" s="17"/>
      <c r="C167" s="12"/>
      <c r="D167" s="120"/>
      <c r="F167" s="10" t="str">
        <f t="shared" ca="1" si="8"/>
        <v/>
      </c>
      <c r="G167" s="10" t="str">
        <f t="shared" ca="1" si="11"/>
        <v/>
      </c>
      <c r="H167" s="10" t="str">
        <f t="shared" ca="1" si="9"/>
        <v/>
      </c>
    </row>
    <row r="168" spans="1:8" x14ac:dyDescent="0.2">
      <c r="A168" s="9" t="str">
        <f t="shared" ca="1" si="10"/>
        <v/>
      </c>
      <c r="B168" s="17"/>
      <c r="C168" s="12"/>
      <c r="D168" s="120"/>
      <c r="F168" s="10" t="str">
        <f t="shared" ca="1" si="8"/>
        <v/>
      </c>
      <c r="G168" s="10" t="str">
        <f t="shared" ca="1" si="11"/>
        <v/>
      </c>
      <c r="H168" s="10" t="str">
        <f t="shared" ca="1" si="9"/>
        <v/>
      </c>
    </row>
    <row r="169" spans="1:8" x14ac:dyDescent="0.2">
      <c r="A169" s="9" t="str">
        <f t="shared" ca="1" si="10"/>
        <v/>
      </c>
      <c r="B169" s="17"/>
      <c r="C169" s="12"/>
      <c r="D169" s="120"/>
      <c r="F169" s="10" t="str">
        <f t="shared" ca="1" si="8"/>
        <v/>
      </c>
      <c r="G169" s="10" t="str">
        <f t="shared" ca="1" si="11"/>
        <v/>
      </c>
      <c r="H169" s="10" t="str">
        <f t="shared" ca="1" si="9"/>
        <v/>
      </c>
    </row>
    <row r="170" spans="1:8" x14ac:dyDescent="0.2">
      <c r="A170" s="9" t="str">
        <f t="shared" ca="1" si="10"/>
        <v/>
      </c>
      <c r="B170" s="17"/>
      <c r="C170" s="12"/>
      <c r="D170" s="120"/>
      <c r="F170" s="10" t="str">
        <f t="shared" ca="1" si="8"/>
        <v/>
      </c>
      <c r="G170" s="10" t="str">
        <f t="shared" ca="1" si="11"/>
        <v/>
      </c>
      <c r="H170" s="10" t="str">
        <f t="shared" ca="1" si="9"/>
        <v/>
      </c>
    </row>
    <row r="171" spans="1:8" x14ac:dyDescent="0.2">
      <c r="A171" s="9" t="str">
        <f t="shared" ca="1" si="10"/>
        <v/>
      </c>
      <c r="B171" s="17"/>
      <c r="C171" s="12"/>
      <c r="D171" s="120"/>
      <c r="F171" s="10" t="str">
        <f t="shared" ca="1" si="8"/>
        <v/>
      </c>
      <c r="G171" s="10" t="str">
        <f t="shared" ca="1" si="11"/>
        <v/>
      </c>
      <c r="H171" s="10" t="str">
        <f t="shared" ca="1" si="9"/>
        <v/>
      </c>
    </row>
    <row r="172" spans="1:8" x14ac:dyDescent="0.2">
      <c r="A172" s="9" t="str">
        <f t="shared" ca="1" si="10"/>
        <v/>
      </c>
      <c r="B172" s="17"/>
      <c r="C172" s="12"/>
      <c r="D172" s="120"/>
      <c r="F172" s="10" t="str">
        <f t="shared" ca="1" si="8"/>
        <v/>
      </c>
      <c r="G172" s="10" t="str">
        <f t="shared" ca="1" si="11"/>
        <v/>
      </c>
      <c r="H172" s="10" t="str">
        <f t="shared" ca="1" si="9"/>
        <v/>
      </c>
    </row>
    <row r="173" spans="1:8" x14ac:dyDescent="0.2">
      <c r="A173" s="9" t="str">
        <f t="shared" ca="1" si="10"/>
        <v/>
      </c>
      <c r="B173" s="17"/>
      <c r="C173" s="12"/>
      <c r="D173" s="120"/>
      <c r="F173" s="10" t="str">
        <f t="shared" ca="1" si="8"/>
        <v/>
      </c>
      <c r="G173" s="10" t="str">
        <f t="shared" ca="1" si="11"/>
        <v/>
      </c>
      <c r="H173" s="10" t="str">
        <f t="shared" ca="1" si="9"/>
        <v/>
      </c>
    </row>
    <row r="174" spans="1:8" x14ac:dyDescent="0.2">
      <c r="A174" s="9" t="str">
        <f t="shared" ca="1" si="10"/>
        <v/>
      </c>
      <c r="B174" s="17"/>
      <c r="C174" s="12"/>
      <c r="D174" s="120"/>
      <c r="F174" s="10" t="str">
        <f t="shared" ca="1" si="8"/>
        <v/>
      </c>
      <c r="G174" s="10" t="str">
        <f t="shared" ca="1" si="11"/>
        <v/>
      </c>
      <c r="H174" s="10" t="str">
        <f t="shared" ca="1" si="9"/>
        <v/>
      </c>
    </row>
    <row r="175" spans="1:8" x14ac:dyDescent="0.2">
      <c r="A175" s="9" t="str">
        <f t="shared" ca="1" si="10"/>
        <v/>
      </c>
      <c r="B175" s="17"/>
      <c r="C175" s="12"/>
      <c r="D175" s="120"/>
      <c r="F175" s="10" t="str">
        <f t="shared" ca="1" si="8"/>
        <v/>
      </c>
      <c r="G175" s="10" t="str">
        <f t="shared" ca="1" si="11"/>
        <v/>
      </c>
      <c r="H175" s="10" t="str">
        <f t="shared" ca="1" si="9"/>
        <v/>
      </c>
    </row>
    <row r="176" spans="1:8" x14ac:dyDescent="0.2">
      <c r="A176" s="9" t="str">
        <f t="shared" ca="1" si="10"/>
        <v/>
      </c>
      <c r="B176" s="17"/>
      <c r="C176" s="12"/>
      <c r="D176" s="120"/>
      <c r="F176" s="10" t="str">
        <f t="shared" ca="1" si="8"/>
        <v/>
      </c>
      <c r="G176" s="10" t="str">
        <f t="shared" ca="1" si="11"/>
        <v/>
      </c>
      <c r="H176" s="10" t="str">
        <f t="shared" ca="1" si="9"/>
        <v/>
      </c>
    </row>
    <row r="177" spans="1:8" x14ac:dyDescent="0.2">
      <c r="A177" s="9" t="str">
        <f t="shared" ca="1" si="10"/>
        <v/>
      </c>
      <c r="B177" s="17"/>
      <c r="C177" s="12"/>
      <c r="D177" s="120"/>
      <c r="F177" s="10" t="str">
        <f t="shared" ca="1" si="8"/>
        <v/>
      </c>
      <c r="G177" s="10" t="str">
        <f t="shared" ca="1" si="11"/>
        <v/>
      </c>
      <c r="H177" s="10" t="str">
        <f t="shared" ca="1" si="9"/>
        <v/>
      </c>
    </row>
    <row r="178" spans="1:8" x14ac:dyDescent="0.2">
      <c r="A178" s="9" t="str">
        <f t="shared" ca="1" si="10"/>
        <v/>
      </c>
      <c r="B178" s="17"/>
      <c r="C178" s="12"/>
      <c r="D178" s="120"/>
      <c r="F178" s="10" t="str">
        <f t="shared" ca="1" si="8"/>
        <v/>
      </c>
      <c r="G178" s="10" t="str">
        <f t="shared" ca="1" si="11"/>
        <v/>
      </c>
      <c r="H178" s="10" t="str">
        <f t="shared" ca="1" si="9"/>
        <v/>
      </c>
    </row>
    <row r="179" spans="1:8" x14ac:dyDescent="0.2">
      <c r="A179" s="9" t="str">
        <f t="shared" ca="1" si="10"/>
        <v/>
      </c>
      <c r="B179" s="17"/>
      <c r="C179" s="12"/>
      <c r="D179" s="120"/>
      <c r="F179" s="10" t="str">
        <f t="shared" ca="1" si="8"/>
        <v/>
      </c>
      <c r="G179" s="10" t="str">
        <f t="shared" ca="1" si="11"/>
        <v/>
      </c>
      <c r="H179" s="10" t="str">
        <f t="shared" ca="1" si="9"/>
        <v/>
      </c>
    </row>
    <row r="180" spans="1:8" x14ac:dyDescent="0.2">
      <c r="A180" s="9" t="str">
        <f t="shared" ca="1" si="10"/>
        <v/>
      </c>
      <c r="B180" s="17"/>
      <c r="C180" s="12"/>
      <c r="D180" s="120"/>
      <c r="F180" s="10" t="str">
        <f t="shared" ca="1" si="8"/>
        <v/>
      </c>
      <c r="G180" s="10" t="str">
        <f t="shared" ca="1" si="11"/>
        <v/>
      </c>
      <c r="H180" s="10" t="str">
        <f t="shared" ca="1" si="9"/>
        <v/>
      </c>
    </row>
    <row r="181" spans="1:8" x14ac:dyDescent="0.2">
      <c r="A181" s="9" t="str">
        <f t="shared" ca="1" si="10"/>
        <v/>
      </c>
      <c r="B181" s="17"/>
      <c r="C181" s="12"/>
      <c r="D181" s="120"/>
      <c r="F181" s="10" t="str">
        <f t="shared" ca="1" si="8"/>
        <v/>
      </c>
      <c r="G181" s="10" t="str">
        <f t="shared" ca="1" si="11"/>
        <v/>
      </c>
      <c r="H181" s="10" t="str">
        <f t="shared" ca="1" si="9"/>
        <v/>
      </c>
    </row>
    <row r="182" spans="1:8" x14ac:dyDescent="0.2">
      <c r="A182" s="9" t="str">
        <f t="shared" ca="1" si="10"/>
        <v/>
      </c>
      <c r="B182" s="17"/>
      <c r="C182" s="12"/>
      <c r="D182" s="120"/>
      <c r="F182" s="10" t="str">
        <f t="shared" ca="1" si="8"/>
        <v/>
      </c>
      <c r="G182" s="10" t="str">
        <f t="shared" ca="1" si="11"/>
        <v/>
      </c>
      <c r="H182" s="10" t="str">
        <f t="shared" ca="1" si="9"/>
        <v/>
      </c>
    </row>
    <row r="183" spans="1:8" x14ac:dyDescent="0.2">
      <c r="A183" s="9" t="str">
        <f t="shared" ca="1" si="10"/>
        <v/>
      </c>
      <c r="B183" s="17"/>
      <c r="C183" s="12"/>
      <c r="D183" s="120"/>
      <c r="F183" s="10" t="str">
        <f t="shared" ca="1" si="8"/>
        <v/>
      </c>
      <c r="G183" s="10" t="str">
        <f t="shared" ca="1" si="11"/>
        <v/>
      </c>
      <c r="H183" s="10" t="str">
        <f t="shared" ca="1" si="9"/>
        <v/>
      </c>
    </row>
    <row r="184" spans="1:8" x14ac:dyDescent="0.2">
      <c r="A184" s="9" t="str">
        <f t="shared" ca="1" si="10"/>
        <v/>
      </c>
      <c r="B184" s="17"/>
      <c r="C184" s="12"/>
      <c r="D184" s="120"/>
      <c r="F184" s="10" t="str">
        <f t="shared" ca="1" si="8"/>
        <v/>
      </c>
      <c r="G184" s="10" t="str">
        <f t="shared" ca="1" si="11"/>
        <v/>
      </c>
      <c r="H184" s="10" t="str">
        <f t="shared" ca="1" si="9"/>
        <v/>
      </c>
    </row>
    <row r="185" spans="1:8" x14ac:dyDescent="0.2">
      <c r="A185" s="9" t="str">
        <f t="shared" ca="1" si="10"/>
        <v/>
      </c>
      <c r="B185" s="17"/>
      <c r="C185" s="12"/>
      <c r="D185" s="120"/>
      <c r="F185" s="10" t="str">
        <f t="shared" ca="1" si="8"/>
        <v/>
      </c>
      <c r="G185" s="10" t="str">
        <f t="shared" ca="1" si="11"/>
        <v/>
      </c>
      <c r="H185" s="10" t="str">
        <f t="shared" ca="1" si="9"/>
        <v/>
      </c>
    </row>
    <row r="186" spans="1:8" x14ac:dyDescent="0.2">
      <c r="A186" s="9" t="str">
        <f t="shared" ca="1" si="10"/>
        <v/>
      </c>
      <c r="B186" s="17"/>
      <c r="C186" s="12"/>
      <c r="D186" s="120"/>
      <c r="F186" s="10" t="str">
        <f t="shared" ca="1" si="8"/>
        <v/>
      </c>
      <c r="G186" s="10" t="str">
        <f t="shared" ca="1" si="11"/>
        <v/>
      </c>
      <c r="H186" s="10" t="str">
        <f t="shared" ca="1" si="9"/>
        <v/>
      </c>
    </row>
    <row r="187" spans="1:8" x14ac:dyDescent="0.2">
      <c r="A187" s="9" t="str">
        <f t="shared" ca="1" si="10"/>
        <v/>
      </c>
      <c r="B187" s="17"/>
      <c r="C187" s="12"/>
      <c r="D187" s="120"/>
      <c r="F187" s="10" t="str">
        <f t="shared" ca="1" si="8"/>
        <v/>
      </c>
      <c r="G187" s="10" t="str">
        <f t="shared" ca="1" si="11"/>
        <v/>
      </c>
      <c r="H187" s="10" t="str">
        <f t="shared" ca="1" si="9"/>
        <v/>
      </c>
    </row>
    <row r="188" spans="1:8" x14ac:dyDescent="0.2">
      <c r="A188" s="9" t="str">
        <f t="shared" ca="1" si="10"/>
        <v/>
      </c>
      <c r="B188" s="17"/>
      <c r="C188" s="12"/>
      <c r="D188" s="120"/>
      <c r="F188" s="10" t="str">
        <f t="shared" ca="1" si="8"/>
        <v/>
      </c>
      <c r="G188" s="10" t="str">
        <f t="shared" ca="1" si="11"/>
        <v/>
      </c>
      <c r="H188" s="10" t="str">
        <f t="shared" ca="1" si="9"/>
        <v/>
      </c>
    </row>
    <row r="189" spans="1:8" x14ac:dyDescent="0.2">
      <c r="A189" s="9" t="str">
        <f t="shared" ca="1" si="10"/>
        <v/>
      </c>
      <c r="B189" s="17"/>
      <c r="C189" s="12"/>
      <c r="D189" s="120"/>
      <c r="F189" s="10" t="str">
        <f t="shared" ca="1" si="8"/>
        <v/>
      </c>
      <c r="G189" s="10" t="str">
        <f t="shared" ca="1" si="11"/>
        <v/>
      </c>
      <c r="H189" s="10" t="str">
        <f t="shared" ca="1" si="9"/>
        <v/>
      </c>
    </row>
    <row r="190" spans="1:8" x14ac:dyDescent="0.2">
      <c r="A190" s="9" t="str">
        <f t="shared" ca="1" si="10"/>
        <v/>
      </c>
      <c r="B190" s="17"/>
      <c r="C190" s="12"/>
      <c r="D190" s="120"/>
      <c r="F190" s="10" t="str">
        <f t="shared" ca="1" si="8"/>
        <v/>
      </c>
      <c r="G190" s="10" t="str">
        <f t="shared" ca="1" si="11"/>
        <v/>
      </c>
      <c r="H190" s="10" t="str">
        <f t="shared" ca="1" si="9"/>
        <v/>
      </c>
    </row>
    <row r="191" spans="1:8" x14ac:dyDescent="0.2">
      <c r="A191" s="9" t="str">
        <f t="shared" ca="1" si="10"/>
        <v/>
      </c>
      <c r="B191" s="17"/>
      <c r="C191" s="12"/>
      <c r="D191" s="120"/>
      <c r="F191" s="10" t="str">
        <f t="shared" ca="1" si="8"/>
        <v/>
      </c>
      <c r="G191" s="10" t="str">
        <f t="shared" ca="1" si="11"/>
        <v/>
      </c>
      <c r="H191" s="10" t="str">
        <f t="shared" ca="1" si="9"/>
        <v/>
      </c>
    </row>
    <row r="192" spans="1:8" x14ac:dyDescent="0.2">
      <c r="A192" s="9" t="str">
        <f t="shared" ca="1" si="10"/>
        <v/>
      </c>
      <c r="B192" s="17"/>
      <c r="C192" s="12"/>
      <c r="D192" s="120"/>
      <c r="F192" s="10" t="str">
        <f t="shared" ca="1" si="8"/>
        <v/>
      </c>
      <c r="G192" s="10" t="str">
        <f t="shared" ca="1" si="11"/>
        <v/>
      </c>
      <c r="H192" s="10" t="str">
        <f t="shared" ca="1" si="9"/>
        <v/>
      </c>
    </row>
    <row r="193" spans="1:8" x14ac:dyDescent="0.2">
      <c r="A193" s="9" t="str">
        <f t="shared" ca="1" si="10"/>
        <v/>
      </c>
      <c r="B193" s="17"/>
      <c r="C193" s="12"/>
      <c r="D193" s="120"/>
      <c r="F193" s="10" t="str">
        <f t="shared" ca="1" si="8"/>
        <v/>
      </c>
      <c r="G193" s="10" t="str">
        <f t="shared" ca="1" si="11"/>
        <v/>
      </c>
      <c r="H193" s="10" t="str">
        <f t="shared" ca="1" si="9"/>
        <v/>
      </c>
    </row>
    <row r="194" spans="1:8" x14ac:dyDescent="0.2">
      <c r="A194" s="9" t="str">
        <f t="shared" ca="1" si="10"/>
        <v/>
      </c>
      <c r="B194" s="17"/>
      <c r="C194" s="12"/>
      <c r="D194" s="120"/>
      <c r="F194" s="10" t="str">
        <f t="shared" ca="1" si="8"/>
        <v/>
      </c>
      <c r="G194" s="10" t="str">
        <f t="shared" ca="1" si="11"/>
        <v/>
      </c>
      <c r="H194" s="10" t="str">
        <f t="shared" ca="1" si="9"/>
        <v/>
      </c>
    </row>
    <row r="195" spans="1:8" x14ac:dyDescent="0.2">
      <c r="A195" s="9" t="str">
        <f t="shared" ca="1" si="10"/>
        <v/>
      </c>
      <c r="B195" s="17"/>
      <c r="C195" s="12"/>
      <c r="D195" s="120"/>
      <c r="F195" s="10" t="str">
        <f t="shared" ca="1" si="8"/>
        <v/>
      </c>
      <c r="G195" s="10" t="str">
        <f t="shared" ca="1" si="11"/>
        <v/>
      </c>
      <c r="H195" s="10" t="str">
        <f t="shared" ca="1" si="9"/>
        <v/>
      </c>
    </row>
    <row r="196" spans="1:8" x14ac:dyDescent="0.2">
      <c r="A196" s="9" t="str">
        <f t="shared" ca="1" si="10"/>
        <v/>
      </c>
      <c r="B196" s="17"/>
      <c r="C196" s="12"/>
      <c r="D196" s="120"/>
      <c r="F196" s="10" t="str">
        <f t="shared" ca="1" si="8"/>
        <v/>
      </c>
      <c r="G196" s="10" t="str">
        <f t="shared" ca="1" si="11"/>
        <v/>
      </c>
      <c r="H196" s="10" t="str">
        <f t="shared" ca="1" si="9"/>
        <v/>
      </c>
    </row>
    <row r="197" spans="1:8" x14ac:dyDescent="0.2">
      <c r="A197" s="9" t="str">
        <f t="shared" ca="1" si="10"/>
        <v/>
      </c>
      <c r="B197" s="17"/>
      <c r="C197" s="12"/>
      <c r="D197" s="120"/>
      <c r="F197" s="10" t="str">
        <f t="shared" ca="1" si="8"/>
        <v/>
      </c>
      <c r="G197" s="10" t="str">
        <f t="shared" ca="1" si="11"/>
        <v/>
      </c>
      <c r="H197" s="10" t="str">
        <f t="shared" ca="1" si="9"/>
        <v/>
      </c>
    </row>
    <row r="198" spans="1:8" x14ac:dyDescent="0.2">
      <c r="A198" s="9" t="str">
        <f t="shared" ca="1" si="10"/>
        <v/>
      </c>
      <c r="B198" s="17"/>
      <c r="C198" s="12"/>
      <c r="D198" s="120"/>
      <c r="F198" s="10" t="str">
        <f t="shared" ca="1" si="8"/>
        <v/>
      </c>
      <c r="G198" s="10" t="str">
        <f t="shared" ca="1" si="11"/>
        <v/>
      </c>
      <c r="H198" s="10" t="str">
        <f t="shared" ca="1" si="9"/>
        <v/>
      </c>
    </row>
    <row r="199" spans="1:8" x14ac:dyDescent="0.2">
      <c r="A199" s="9" t="str">
        <f t="shared" ca="1" si="10"/>
        <v/>
      </c>
      <c r="B199" s="17"/>
      <c r="C199" s="12"/>
      <c r="D199" s="120"/>
      <c r="F199" s="10" t="str">
        <f t="shared" ca="1" si="8"/>
        <v/>
      </c>
      <c r="G199" s="10" t="str">
        <f t="shared" ca="1" si="11"/>
        <v/>
      </c>
      <c r="H199" s="10" t="str">
        <f t="shared" ca="1" si="9"/>
        <v/>
      </c>
    </row>
    <row r="200" spans="1:8" x14ac:dyDescent="0.2">
      <c r="A200" s="9" t="str">
        <f t="shared" ca="1" si="10"/>
        <v/>
      </c>
      <c r="B200" s="17"/>
      <c r="C200" s="12"/>
      <c r="D200" s="120"/>
      <c r="F200" s="10" t="str">
        <f t="shared" ca="1" si="8"/>
        <v/>
      </c>
      <c r="G200" s="10" t="str">
        <f t="shared" ca="1" si="11"/>
        <v/>
      </c>
      <c r="H200" s="10" t="str">
        <f t="shared" ca="1" si="9"/>
        <v/>
      </c>
    </row>
    <row r="201" spans="1:8" x14ac:dyDescent="0.2">
      <c r="A201" s="9" t="str">
        <f t="shared" ca="1" si="10"/>
        <v/>
      </c>
      <c r="B201" s="17"/>
      <c r="C201" s="12"/>
      <c r="D201" s="120"/>
      <c r="F201" s="10" t="str">
        <f t="shared" ca="1" si="8"/>
        <v/>
      </c>
      <c r="G201" s="10" t="str">
        <f t="shared" ca="1" si="11"/>
        <v/>
      </c>
      <c r="H201" s="10" t="str">
        <f t="shared" ca="1" si="9"/>
        <v/>
      </c>
    </row>
    <row r="202" spans="1:8" x14ac:dyDescent="0.2">
      <c r="A202" s="9" t="str">
        <f t="shared" ca="1" si="10"/>
        <v/>
      </c>
      <c r="B202" s="17"/>
      <c r="C202" s="12"/>
      <c r="D202" s="120"/>
      <c r="F202" s="10" t="str">
        <f t="shared" ca="1" si="8"/>
        <v/>
      </c>
      <c r="G202" s="10" t="str">
        <f t="shared" ca="1" si="11"/>
        <v/>
      </c>
      <c r="H202" s="10" t="str">
        <f t="shared" ca="1" si="9"/>
        <v/>
      </c>
    </row>
    <row r="203" spans="1:8" x14ac:dyDescent="0.2">
      <c r="A203" s="9" t="str">
        <f t="shared" ca="1" si="10"/>
        <v/>
      </c>
      <c r="B203" s="17"/>
      <c r="C203" s="12"/>
      <c r="D203" s="120"/>
      <c r="F203" s="10" t="str">
        <f t="shared" ca="1" si="8"/>
        <v/>
      </c>
      <c r="G203" s="10" t="str">
        <f t="shared" ca="1" si="11"/>
        <v/>
      </c>
      <c r="H203" s="10" t="str">
        <f t="shared" ca="1" si="9"/>
        <v/>
      </c>
    </row>
    <row r="204" spans="1:8" x14ac:dyDescent="0.2">
      <c r="A204" s="9" t="str">
        <f t="shared" ca="1" si="10"/>
        <v/>
      </c>
      <c r="B204" s="17"/>
      <c r="C204" s="12"/>
      <c r="D204" s="120"/>
      <c r="F204" s="10" t="str">
        <f t="shared" ca="1" si="8"/>
        <v/>
      </c>
      <c r="G204" s="10" t="str">
        <f t="shared" ca="1" si="11"/>
        <v/>
      </c>
      <c r="H204" s="10" t="str">
        <f t="shared" ca="1" si="9"/>
        <v/>
      </c>
    </row>
    <row r="205" spans="1:8" x14ac:dyDescent="0.2">
      <c r="A205" s="9" t="str">
        <f t="shared" ca="1" si="10"/>
        <v/>
      </c>
      <c r="B205" s="17"/>
      <c r="C205" s="12"/>
      <c r="D205" s="120"/>
      <c r="F205" s="10" t="str">
        <f t="shared" ca="1" si="8"/>
        <v/>
      </c>
      <c r="G205" s="10" t="str">
        <f t="shared" ca="1" si="11"/>
        <v/>
      </c>
      <c r="H205" s="10" t="str">
        <f t="shared" ca="1" si="9"/>
        <v/>
      </c>
    </row>
    <row r="206" spans="1:8" x14ac:dyDescent="0.2">
      <c r="A206" s="9" t="str">
        <f t="shared" ca="1" si="10"/>
        <v/>
      </c>
      <c r="B206" s="17"/>
      <c r="C206" s="12"/>
      <c r="D206" s="120"/>
      <c r="F206" s="10" t="str">
        <f t="shared" ca="1" si="8"/>
        <v/>
      </c>
      <c r="G206" s="10" t="str">
        <f t="shared" ca="1" si="11"/>
        <v/>
      </c>
      <c r="H206" s="10" t="str">
        <f t="shared" ca="1" si="9"/>
        <v/>
      </c>
    </row>
    <row r="207" spans="1:8" x14ac:dyDescent="0.2">
      <c r="A207" s="9" t="str">
        <f t="shared" ca="1" si="10"/>
        <v/>
      </c>
      <c r="B207" s="17"/>
      <c r="C207" s="12"/>
      <c r="D207" s="120"/>
      <c r="F207" s="10" t="str">
        <f t="shared" ca="1" si="8"/>
        <v/>
      </c>
      <c r="G207" s="10" t="str">
        <f t="shared" ca="1" si="11"/>
        <v/>
      </c>
      <c r="H207" s="10" t="str">
        <f t="shared" ca="1" si="9"/>
        <v/>
      </c>
    </row>
    <row r="208" spans="1:8" x14ac:dyDescent="0.2">
      <c r="A208" s="9" t="str">
        <f t="shared" ca="1" si="10"/>
        <v/>
      </c>
      <c r="B208" s="17"/>
      <c r="C208" s="12"/>
      <c r="D208" s="120"/>
      <c r="F208" s="10" t="str">
        <f t="shared" ca="1" si="8"/>
        <v/>
      </c>
      <c r="G208" s="10" t="str">
        <f t="shared" ca="1" si="11"/>
        <v/>
      </c>
      <c r="H208" s="10" t="str">
        <f t="shared" ca="1" si="9"/>
        <v/>
      </c>
    </row>
    <row r="209" spans="1:8" x14ac:dyDescent="0.2">
      <c r="A209" s="9" t="str">
        <f t="shared" ca="1" si="10"/>
        <v/>
      </c>
      <c r="B209" s="17"/>
      <c r="C209" s="12"/>
      <c r="D209" s="120"/>
      <c r="F209" s="10" t="str">
        <f t="shared" ca="1" si="8"/>
        <v/>
      </c>
      <c r="G209" s="10" t="str">
        <f t="shared" ca="1" si="11"/>
        <v/>
      </c>
      <c r="H209" s="10" t="str">
        <f t="shared" ca="1" si="9"/>
        <v/>
      </c>
    </row>
    <row r="210" spans="1:8" x14ac:dyDescent="0.2">
      <c r="A210" s="9" t="str">
        <f t="shared" ca="1" si="10"/>
        <v/>
      </c>
      <c r="B210" s="17"/>
      <c r="C210" s="12"/>
      <c r="D210" s="120"/>
      <c r="F210" s="10" t="str">
        <f t="shared" ca="1" si="8"/>
        <v/>
      </c>
      <c r="G210" s="10" t="str">
        <f t="shared" ca="1" si="11"/>
        <v/>
      </c>
      <c r="H210" s="10" t="str">
        <f t="shared" ca="1" si="9"/>
        <v/>
      </c>
    </row>
    <row r="211" spans="1:8" x14ac:dyDescent="0.2">
      <c r="A211" s="9" t="str">
        <f t="shared" ca="1" si="10"/>
        <v/>
      </c>
      <c r="B211" s="17"/>
      <c r="C211" s="12"/>
      <c r="D211" s="120"/>
      <c r="F211" s="10" t="str">
        <f t="shared" ref="F211:F274" ca="1" si="12">IF(B211="","",ROUND(((1+$H$9)^(B211-OFFSET(B211,-1,0,1,1))-1)*OFFSET(H211,-1,0,1,1),2))</f>
        <v/>
      </c>
      <c r="G211" s="10" t="str">
        <f t="shared" ca="1" si="11"/>
        <v/>
      </c>
      <c r="H211" s="10" t="str">
        <f t="shared" ref="H211:H274" ca="1" si="13">IF(B211="","",OFFSET(H211,-1,0,1,1)+F211-C211)</f>
        <v/>
      </c>
    </row>
    <row r="212" spans="1:8" x14ac:dyDescent="0.2">
      <c r="A212" s="9" t="str">
        <f t="shared" ref="A212:A275" ca="1" si="14">IF(OR(H211&lt;=0,H211=""),"",OFFSET(A212,-1,0,1,1)+1)</f>
        <v/>
      </c>
      <c r="B212" s="17"/>
      <c r="C212" s="12"/>
      <c r="D212" s="120"/>
      <c r="F212" s="10" t="str">
        <f t="shared" ca="1" si="12"/>
        <v/>
      </c>
      <c r="G212" s="10" t="str">
        <f t="shared" ref="G212:G275" ca="1" si="15">IF(B212="","",MAX(0,OFFSET(H212,-1,0,1,1)-H212))</f>
        <v/>
      </c>
      <c r="H212" s="10" t="str">
        <f t="shared" ca="1" si="13"/>
        <v/>
      </c>
    </row>
    <row r="213" spans="1:8" x14ac:dyDescent="0.2">
      <c r="A213" s="9" t="str">
        <f t="shared" ca="1" si="14"/>
        <v/>
      </c>
      <c r="B213" s="17"/>
      <c r="C213" s="12"/>
      <c r="D213" s="120"/>
      <c r="F213" s="10" t="str">
        <f t="shared" ca="1" si="12"/>
        <v/>
      </c>
      <c r="G213" s="10" t="str">
        <f t="shared" ca="1" si="15"/>
        <v/>
      </c>
      <c r="H213" s="10" t="str">
        <f t="shared" ca="1" si="13"/>
        <v/>
      </c>
    </row>
    <row r="214" spans="1:8" x14ac:dyDescent="0.2">
      <c r="A214" s="9" t="str">
        <f t="shared" ca="1" si="14"/>
        <v/>
      </c>
      <c r="B214" s="17"/>
      <c r="C214" s="12"/>
      <c r="D214" s="120"/>
      <c r="F214" s="10" t="str">
        <f t="shared" ca="1" si="12"/>
        <v/>
      </c>
      <c r="G214" s="10" t="str">
        <f t="shared" ca="1" si="15"/>
        <v/>
      </c>
      <c r="H214" s="10" t="str">
        <f t="shared" ca="1" si="13"/>
        <v/>
      </c>
    </row>
    <row r="215" spans="1:8" x14ac:dyDescent="0.2">
      <c r="A215" s="9" t="str">
        <f t="shared" ca="1" si="14"/>
        <v/>
      </c>
      <c r="B215" s="17"/>
      <c r="C215" s="12"/>
      <c r="D215" s="120"/>
      <c r="F215" s="10" t="str">
        <f t="shared" ca="1" si="12"/>
        <v/>
      </c>
      <c r="G215" s="10" t="str">
        <f t="shared" ca="1" si="15"/>
        <v/>
      </c>
      <c r="H215" s="10" t="str">
        <f t="shared" ca="1" si="13"/>
        <v/>
      </c>
    </row>
    <row r="216" spans="1:8" x14ac:dyDescent="0.2">
      <c r="A216" s="9" t="str">
        <f t="shared" ca="1" si="14"/>
        <v/>
      </c>
      <c r="B216" s="17"/>
      <c r="C216" s="12"/>
      <c r="D216" s="120"/>
      <c r="F216" s="10" t="str">
        <f t="shared" ca="1" si="12"/>
        <v/>
      </c>
      <c r="G216" s="10" t="str">
        <f t="shared" ca="1" si="15"/>
        <v/>
      </c>
      <c r="H216" s="10" t="str">
        <f t="shared" ca="1" si="13"/>
        <v/>
      </c>
    </row>
    <row r="217" spans="1:8" x14ac:dyDescent="0.2">
      <c r="A217" s="9" t="str">
        <f t="shared" ca="1" si="14"/>
        <v/>
      </c>
      <c r="B217" s="17"/>
      <c r="C217" s="12"/>
      <c r="D217" s="120"/>
      <c r="F217" s="10" t="str">
        <f t="shared" ca="1" si="12"/>
        <v/>
      </c>
      <c r="G217" s="10" t="str">
        <f t="shared" ca="1" si="15"/>
        <v/>
      </c>
      <c r="H217" s="10" t="str">
        <f t="shared" ca="1" si="13"/>
        <v/>
      </c>
    </row>
    <row r="218" spans="1:8" x14ac:dyDescent="0.2">
      <c r="A218" s="9" t="str">
        <f t="shared" ca="1" si="14"/>
        <v/>
      </c>
      <c r="B218" s="17"/>
      <c r="C218" s="12"/>
      <c r="D218" s="120"/>
      <c r="F218" s="10" t="str">
        <f t="shared" ca="1" si="12"/>
        <v/>
      </c>
      <c r="G218" s="10" t="str">
        <f t="shared" ca="1" si="15"/>
        <v/>
      </c>
      <c r="H218" s="10" t="str">
        <f t="shared" ca="1" si="13"/>
        <v/>
      </c>
    </row>
    <row r="219" spans="1:8" x14ac:dyDescent="0.2">
      <c r="A219" s="9" t="str">
        <f t="shared" ca="1" si="14"/>
        <v/>
      </c>
      <c r="B219" s="17"/>
      <c r="C219" s="12"/>
      <c r="D219" s="120"/>
      <c r="F219" s="10" t="str">
        <f t="shared" ca="1" si="12"/>
        <v/>
      </c>
      <c r="G219" s="10" t="str">
        <f t="shared" ca="1" si="15"/>
        <v/>
      </c>
      <c r="H219" s="10" t="str">
        <f t="shared" ca="1" si="13"/>
        <v/>
      </c>
    </row>
    <row r="220" spans="1:8" x14ac:dyDescent="0.2">
      <c r="A220" s="9" t="str">
        <f t="shared" ca="1" si="14"/>
        <v/>
      </c>
      <c r="B220" s="17"/>
      <c r="C220" s="12"/>
      <c r="D220" s="120"/>
      <c r="F220" s="10" t="str">
        <f t="shared" ca="1" si="12"/>
        <v/>
      </c>
      <c r="G220" s="10" t="str">
        <f t="shared" ca="1" si="15"/>
        <v/>
      </c>
      <c r="H220" s="10" t="str">
        <f t="shared" ca="1" si="13"/>
        <v/>
      </c>
    </row>
    <row r="221" spans="1:8" x14ac:dyDescent="0.2">
      <c r="A221" s="9" t="str">
        <f t="shared" ca="1" si="14"/>
        <v/>
      </c>
      <c r="B221" s="17"/>
      <c r="C221" s="12"/>
      <c r="D221" s="120"/>
      <c r="F221" s="10" t="str">
        <f t="shared" ca="1" si="12"/>
        <v/>
      </c>
      <c r="G221" s="10" t="str">
        <f t="shared" ca="1" si="15"/>
        <v/>
      </c>
      <c r="H221" s="10" t="str">
        <f t="shared" ca="1" si="13"/>
        <v/>
      </c>
    </row>
    <row r="222" spans="1:8" x14ac:dyDescent="0.2">
      <c r="A222" s="9" t="str">
        <f t="shared" ca="1" si="14"/>
        <v/>
      </c>
      <c r="B222" s="17"/>
      <c r="C222" s="12"/>
      <c r="D222" s="120"/>
      <c r="F222" s="10" t="str">
        <f t="shared" ca="1" si="12"/>
        <v/>
      </c>
      <c r="G222" s="10" t="str">
        <f t="shared" ca="1" si="15"/>
        <v/>
      </c>
      <c r="H222" s="10" t="str">
        <f t="shared" ca="1" si="13"/>
        <v/>
      </c>
    </row>
    <row r="223" spans="1:8" x14ac:dyDescent="0.2">
      <c r="A223" s="9" t="str">
        <f t="shared" ca="1" si="14"/>
        <v/>
      </c>
      <c r="B223" s="17"/>
      <c r="C223" s="12"/>
      <c r="D223" s="120"/>
      <c r="F223" s="10" t="str">
        <f t="shared" ca="1" si="12"/>
        <v/>
      </c>
      <c r="G223" s="10" t="str">
        <f t="shared" ca="1" si="15"/>
        <v/>
      </c>
      <c r="H223" s="10" t="str">
        <f t="shared" ca="1" si="13"/>
        <v/>
      </c>
    </row>
    <row r="224" spans="1:8" x14ac:dyDescent="0.2">
      <c r="A224" s="9" t="str">
        <f t="shared" ca="1" si="14"/>
        <v/>
      </c>
      <c r="B224" s="17"/>
      <c r="C224" s="12"/>
      <c r="D224" s="120"/>
      <c r="F224" s="10" t="str">
        <f t="shared" ca="1" si="12"/>
        <v/>
      </c>
      <c r="G224" s="10" t="str">
        <f t="shared" ca="1" si="15"/>
        <v/>
      </c>
      <c r="H224" s="10" t="str">
        <f t="shared" ca="1" si="13"/>
        <v/>
      </c>
    </row>
    <row r="225" spans="1:8" x14ac:dyDescent="0.2">
      <c r="A225" s="9" t="str">
        <f t="shared" ca="1" si="14"/>
        <v/>
      </c>
      <c r="B225" s="17"/>
      <c r="C225" s="12"/>
      <c r="D225" s="120"/>
      <c r="F225" s="10" t="str">
        <f t="shared" ca="1" si="12"/>
        <v/>
      </c>
      <c r="G225" s="10" t="str">
        <f t="shared" ca="1" si="15"/>
        <v/>
      </c>
      <c r="H225" s="10" t="str">
        <f t="shared" ca="1" si="13"/>
        <v/>
      </c>
    </row>
    <row r="226" spans="1:8" x14ac:dyDescent="0.2">
      <c r="A226" s="9" t="str">
        <f t="shared" ca="1" si="14"/>
        <v/>
      </c>
      <c r="B226" s="17"/>
      <c r="C226" s="12"/>
      <c r="D226" s="120"/>
      <c r="F226" s="10" t="str">
        <f t="shared" ca="1" si="12"/>
        <v/>
      </c>
      <c r="G226" s="10" t="str">
        <f t="shared" ca="1" si="15"/>
        <v/>
      </c>
      <c r="H226" s="10" t="str">
        <f t="shared" ca="1" si="13"/>
        <v/>
      </c>
    </row>
    <row r="227" spans="1:8" x14ac:dyDescent="0.2">
      <c r="A227" s="9" t="str">
        <f t="shared" ca="1" si="14"/>
        <v/>
      </c>
      <c r="B227" s="17"/>
      <c r="C227" s="12"/>
      <c r="D227" s="120"/>
      <c r="F227" s="10" t="str">
        <f t="shared" ca="1" si="12"/>
        <v/>
      </c>
      <c r="G227" s="10" t="str">
        <f t="shared" ca="1" si="15"/>
        <v/>
      </c>
      <c r="H227" s="10" t="str">
        <f t="shared" ca="1" si="13"/>
        <v/>
      </c>
    </row>
    <row r="228" spans="1:8" x14ac:dyDescent="0.2">
      <c r="A228" s="9" t="str">
        <f t="shared" ca="1" si="14"/>
        <v/>
      </c>
      <c r="B228" s="17"/>
      <c r="C228" s="12"/>
      <c r="D228" s="120"/>
      <c r="F228" s="10" t="str">
        <f t="shared" ca="1" si="12"/>
        <v/>
      </c>
      <c r="G228" s="10" t="str">
        <f t="shared" ca="1" si="15"/>
        <v/>
      </c>
      <c r="H228" s="10" t="str">
        <f t="shared" ca="1" si="13"/>
        <v/>
      </c>
    </row>
    <row r="229" spans="1:8" x14ac:dyDescent="0.2">
      <c r="A229" s="9" t="str">
        <f t="shared" ca="1" si="14"/>
        <v/>
      </c>
      <c r="B229" s="17"/>
      <c r="C229" s="12"/>
      <c r="D229" s="120"/>
      <c r="F229" s="10" t="str">
        <f t="shared" ca="1" si="12"/>
        <v/>
      </c>
      <c r="G229" s="10" t="str">
        <f t="shared" ca="1" si="15"/>
        <v/>
      </c>
      <c r="H229" s="10" t="str">
        <f t="shared" ca="1" si="13"/>
        <v/>
      </c>
    </row>
    <row r="230" spans="1:8" x14ac:dyDescent="0.2">
      <c r="A230" s="9" t="str">
        <f t="shared" ca="1" si="14"/>
        <v/>
      </c>
      <c r="B230" s="17"/>
      <c r="C230" s="12"/>
      <c r="D230" s="120"/>
      <c r="F230" s="10" t="str">
        <f t="shared" ca="1" si="12"/>
        <v/>
      </c>
      <c r="G230" s="10" t="str">
        <f t="shared" ca="1" si="15"/>
        <v/>
      </c>
      <c r="H230" s="10" t="str">
        <f t="shared" ca="1" si="13"/>
        <v/>
      </c>
    </row>
    <row r="231" spans="1:8" x14ac:dyDescent="0.2">
      <c r="A231" s="9" t="str">
        <f t="shared" ca="1" si="14"/>
        <v/>
      </c>
      <c r="B231" s="17"/>
      <c r="C231" s="12"/>
      <c r="D231" s="120"/>
      <c r="F231" s="10" t="str">
        <f t="shared" ca="1" si="12"/>
        <v/>
      </c>
      <c r="G231" s="10" t="str">
        <f t="shared" ca="1" si="15"/>
        <v/>
      </c>
      <c r="H231" s="10" t="str">
        <f t="shared" ca="1" si="13"/>
        <v/>
      </c>
    </row>
    <row r="232" spans="1:8" x14ac:dyDescent="0.2">
      <c r="A232" s="9" t="str">
        <f t="shared" ca="1" si="14"/>
        <v/>
      </c>
      <c r="B232" s="17"/>
      <c r="C232" s="12"/>
      <c r="D232" s="120"/>
      <c r="F232" s="10" t="str">
        <f t="shared" ca="1" si="12"/>
        <v/>
      </c>
      <c r="G232" s="10" t="str">
        <f t="shared" ca="1" si="15"/>
        <v/>
      </c>
      <c r="H232" s="10" t="str">
        <f t="shared" ca="1" si="13"/>
        <v/>
      </c>
    </row>
    <row r="233" spans="1:8" x14ac:dyDescent="0.2">
      <c r="A233" s="9" t="str">
        <f t="shared" ca="1" si="14"/>
        <v/>
      </c>
      <c r="B233" s="17"/>
      <c r="C233" s="12"/>
      <c r="D233" s="120"/>
      <c r="F233" s="10" t="str">
        <f t="shared" ca="1" si="12"/>
        <v/>
      </c>
      <c r="G233" s="10" t="str">
        <f t="shared" ca="1" si="15"/>
        <v/>
      </c>
      <c r="H233" s="10" t="str">
        <f t="shared" ca="1" si="13"/>
        <v/>
      </c>
    </row>
    <row r="234" spans="1:8" x14ac:dyDescent="0.2">
      <c r="A234" s="9" t="str">
        <f t="shared" ca="1" si="14"/>
        <v/>
      </c>
      <c r="B234" s="17"/>
      <c r="C234" s="12"/>
      <c r="D234" s="120"/>
      <c r="F234" s="10" t="str">
        <f t="shared" ca="1" si="12"/>
        <v/>
      </c>
      <c r="G234" s="10" t="str">
        <f t="shared" ca="1" si="15"/>
        <v/>
      </c>
      <c r="H234" s="10" t="str">
        <f t="shared" ca="1" si="13"/>
        <v/>
      </c>
    </row>
    <row r="235" spans="1:8" x14ac:dyDescent="0.2">
      <c r="A235" s="9" t="str">
        <f t="shared" ca="1" si="14"/>
        <v/>
      </c>
      <c r="B235" s="17"/>
      <c r="C235" s="12"/>
      <c r="D235" s="120"/>
      <c r="F235" s="10" t="str">
        <f t="shared" ca="1" si="12"/>
        <v/>
      </c>
      <c r="G235" s="10" t="str">
        <f t="shared" ca="1" si="15"/>
        <v/>
      </c>
      <c r="H235" s="10" t="str">
        <f t="shared" ca="1" si="13"/>
        <v/>
      </c>
    </row>
    <row r="236" spans="1:8" x14ac:dyDescent="0.2">
      <c r="A236" s="9" t="str">
        <f t="shared" ca="1" si="14"/>
        <v/>
      </c>
      <c r="B236" s="17"/>
      <c r="C236" s="12"/>
      <c r="D236" s="120"/>
      <c r="F236" s="10" t="str">
        <f t="shared" ca="1" si="12"/>
        <v/>
      </c>
      <c r="G236" s="10" t="str">
        <f t="shared" ca="1" si="15"/>
        <v/>
      </c>
      <c r="H236" s="10" t="str">
        <f t="shared" ca="1" si="13"/>
        <v/>
      </c>
    </row>
    <row r="237" spans="1:8" x14ac:dyDescent="0.2">
      <c r="A237" s="9" t="str">
        <f t="shared" ca="1" si="14"/>
        <v/>
      </c>
      <c r="B237" s="17"/>
      <c r="C237" s="12"/>
      <c r="D237" s="120"/>
      <c r="F237" s="10" t="str">
        <f t="shared" ca="1" si="12"/>
        <v/>
      </c>
      <c r="G237" s="10" t="str">
        <f t="shared" ca="1" si="15"/>
        <v/>
      </c>
      <c r="H237" s="10" t="str">
        <f t="shared" ca="1" si="13"/>
        <v/>
      </c>
    </row>
    <row r="238" spans="1:8" x14ac:dyDescent="0.2">
      <c r="A238" s="9" t="str">
        <f t="shared" ca="1" si="14"/>
        <v/>
      </c>
      <c r="B238" s="17"/>
      <c r="C238" s="12"/>
      <c r="D238" s="120"/>
      <c r="F238" s="10" t="str">
        <f t="shared" ca="1" si="12"/>
        <v/>
      </c>
      <c r="G238" s="10" t="str">
        <f t="shared" ca="1" si="15"/>
        <v/>
      </c>
      <c r="H238" s="10" t="str">
        <f t="shared" ca="1" si="13"/>
        <v/>
      </c>
    </row>
    <row r="239" spans="1:8" x14ac:dyDescent="0.2">
      <c r="A239" s="9" t="str">
        <f t="shared" ca="1" si="14"/>
        <v/>
      </c>
      <c r="B239" s="17"/>
      <c r="C239" s="12"/>
      <c r="D239" s="120"/>
      <c r="F239" s="10" t="str">
        <f t="shared" ca="1" si="12"/>
        <v/>
      </c>
      <c r="G239" s="10" t="str">
        <f t="shared" ca="1" si="15"/>
        <v/>
      </c>
      <c r="H239" s="10" t="str">
        <f t="shared" ca="1" si="13"/>
        <v/>
      </c>
    </row>
    <row r="240" spans="1:8" x14ac:dyDescent="0.2">
      <c r="A240" s="9" t="str">
        <f t="shared" ca="1" si="14"/>
        <v/>
      </c>
      <c r="B240" s="17"/>
      <c r="C240" s="12"/>
      <c r="D240" s="120"/>
      <c r="F240" s="10" t="str">
        <f t="shared" ca="1" si="12"/>
        <v/>
      </c>
      <c r="G240" s="10" t="str">
        <f t="shared" ca="1" si="15"/>
        <v/>
      </c>
      <c r="H240" s="10" t="str">
        <f t="shared" ca="1" si="13"/>
        <v/>
      </c>
    </row>
    <row r="241" spans="1:8" x14ac:dyDescent="0.2">
      <c r="A241" s="9" t="str">
        <f t="shared" ca="1" si="14"/>
        <v/>
      </c>
      <c r="B241" s="17"/>
      <c r="C241" s="12"/>
      <c r="D241" s="120"/>
      <c r="F241" s="10" t="str">
        <f t="shared" ca="1" si="12"/>
        <v/>
      </c>
      <c r="G241" s="10" t="str">
        <f t="shared" ca="1" si="15"/>
        <v/>
      </c>
      <c r="H241" s="10" t="str">
        <f t="shared" ca="1" si="13"/>
        <v/>
      </c>
    </row>
    <row r="242" spans="1:8" x14ac:dyDescent="0.2">
      <c r="A242" s="9" t="str">
        <f t="shared" ca="1" si="14"/>
        <v/>
      </c>
      <c r="B242" s="17"/>
      <c r="C242" s="12"/>
      <c r="D242" s="120"/>
      <c r="F242" s="10" t="str">
        <f t="shared" ca="1" si="12"/>
        <v/>
      </c>
      <c r="G242" s="10" t="str">
        <f t="shared" ca="1" si="15"/>
        <v/>
      </c>
      <c r="H242" s="10" t="str">
        <f t="shared" ca="1" si="13"/>
        <v/>
      </c>
    </row>
    <row r="243" spans="1:8" x14ac:dyDescent="0.2">
      <c r="A243" s="9" t="str">
        <f t="shared" ca="1" si="14"/>
        <v/>
      </c>
      <c r="B243" s="17"/>
      <c r="C243" s="12"/>
      <c r="D243" s="120"/>
      <c r="F243" s="10" t="str">
        <f t="shared" ca="1" si="12"/>
        <v/>
      </c>
      <c r="G243" s="10" t="str">
        <f t="shared" ca="1" si="15"/>
        <v/>
      </c>
      <c r="H243" s="10" t="str">
        <f t="shared" ca="1" si="13"/>
        <v/>
      </c>
    </row>
    <row r="244" spans="1:8" x14ac:dyDescent="0.2">
      <c r="A244" s="9" t="str">
        <f t="shared" ca="1" si="14"/>
        <v/>
      </c>
      <c r="B244" s="17"/>
      <c r="C244" s="12"/>
      <c r="D244" s="120"/>
      <c r="F244" s="10" t="str">
        <f t="shared" ca="1" si="12"/>
        <v/>
      </c>
      <c r="G244" s="10" t="str">
        <f t="shared" ca="1" si="15"/>
        <v/>
      </c>
      <c r="H244" s="10" t="str">
        <f t="shared" ca="1" si="13"/>
        <v/>
      </c>
    </row>
    <row r="245" spans="1:8" x14ac:dyDescent="0.2">
      <c r="A245" s="9" t="str">
        <f t="shared" ca="1" si="14"/>
        <v/>
      </c>
      <c r="B245" s="17"/>
      <c r="C245" s="12"/>
      <c r="D245" s="120"/>
      <c r="F245" s="10" t="str">
        <f t="shared" ca="1" si="12"/>
        <v/>
      </c>
      <c r="G245" s="10" t="str">
        <f t="shared" ca="1" si="15"/>
        <v/>
      </c>
      <c r="H245" s="10" t="str">
        <f t="shared" ca="1" si="13"/>
        <v/>
      </c>
    </row>
    <row r="246" spans="1:8" x14ac:dyDescent="0.2">
      <c r="A246" s="9" t="str">
        <f t="shared" ca="1" si="14"/>
        <v/>
      </c>
      <c r="B246" s="17"/>
      <c r="C246" s="12"/>
      <c r="D246" s="120"/>
      <c r="F246" s="10" t="str">
        <f t="shared" ca="1" si="12"/>
        <v/>
      </c>
      <c r="G246" s="10" t="str">
        <f t="shared" ca="1" si="15"/>
        <v/>
      </c>
      <c r="H246" s="10" t="str">
        <f t="shared" ca="1" si="13"/>
        <v/>
      </c>
    </row>
    <row r="247" spans="1:8" x14ac:dyDescent="0.2">
      <c r="A247" s="9" t="str">
        <f t="shared" ca="1" si="14"/>
        <v/>
      </c>
      <c r="B247" s="17"/>
      <c r="C247" s="12"/>
      <c r="D247" s="120"/>
      <c r="F247" s="10" t="str">
        <f t="shared" ca="1" si="12"/>
        <v/>
      </c>
      <c r="G247" s="10" t="str">
        <f t="shared" ca="1" si="15"/>
        <v/>
      </c>
      <c r="H247" s="10" t="str">
        <f t="shared" ca="1" si="13"/>
        <v/>
      </c>
    </row>
    <row r="248" spans="1:8" x14ac:dyDescent="0.2">
      <c r="A248" s="9" t="str">
        <f t="shared" ca="1" si="14"/>
        <v/>
      </c>
      <c r="B248" s="17"/>
      <c r="C248" s="12"/>
      <c r="D248" s="120"/>
      <c r="F248" s="10" t="str">
        <f t="shared" ca="1" si="12"/>
        <v/>
      </c>
      <c r="G248" s="10" t="str">
        <f t="shared" ca="1" si="15"/>
        <v/>
      </c>
      <c r="H248" s="10" t="str">
        <f t="shared" ca="1" si="13"/>
        <v/>
      </c>
    </row>
    <row r="249" spans="1:8" x14ac:dyDescent="0.2">
      <c r="A249" s="9" t="str">
        <f t="shared" ca="1" si="14"/>
        <v/>
      </c>
      <c r="B249" s="17"/>
      <c r="C249" s="12"/>
      <c r="D249" s="120"/>
      <c r="F249" s="10" t="str">
        <f t="shared" ca="1" si="12"/>
        <v/>
      </c>
      <c r="G249" s="10" t="str">
        <f t="shared" ca="1" si="15"/>
        <v/>
      </c>
      <c r="H249" s="10" t="str">
        <f t="shared" ca="1" si="13"/>
        <v/>
      </c>
    </row>
    <row r="250" spans="1:8" x14ac:dyDescent="0.2">
      <c r="A250" s="9" t="str">
        <f t="shared" ca="1" si="14"/>
        <v/>
      </c>
      <c r="B250" s="17"/>
      <c r="C250" s="12"/>
      <c r="D250" s="120"/>
      <c r="F250" s="10" t="str">
        <f t="shared" ca="1" si="12"/>
        <v/>
      </c>
      <c r="G250" s="10" t="str">
        <f t="shared" ca="1" si="15"/>
        <v/>
      </c>
      <c r="H250" s="10" t="str">
        <f t="shared" ca="1" si="13"/>
        <v/>
      </c>
    </row>
    <row r="251" spans="1:8" x14ac:dyDescent="0.2">
      <c r="A251" s="9" t="str">
        <f t="shared" ca="1" si="14"/>
        <v/>
      </c>
      <c r="B251" s="17"/>
      <c r="C251" s="12"/>
      <c r="D251" s="120"/>
      <c r="F251" s="10" t="str">
        <f t="shared" ca="1" si="12"/>
        <v/>
      </c>
      <c r="G251" s="10" t="str">
        <f t="shared" ca="1" si="15"/>
        <v/>
      </c>
      <c r="H251" s="10" t="str">
        <f t="shared" ca="1" si="13"/>
        <v/>
      </c>
    </row>
    <row r="252" spans="1:8" x14ac:dyDescent="0.2">
      <c r="A252" s="9" t="str">
        <f t="shared" ca="1" si="14"/>
        <v/>
      </c>
      <c r="B252" s="17"/>
      <c r="C252" s="12"/>
      <c r="D252" s="120"/>
      <c r="F252" s="10" t="str">
        <f t="shared" ca="1" si="12"/>
        <v/>
      </c>
      <c r="G252" s="10" t="str">
        <f t="shared" ca="1" si="15"/>
        <v/>
      </c>
      <c r="H252" s="10" t="str">
        <f t="shared" ca="1" si="13"/>
        <v/>
      </c>
    </row>
    <row r="253" spans="1:8" x14ac:dyDescent="0.2">
      <c r="A253" s="9" t="str">
        <f t="shared" ca="1" si="14"/>
        <v/>
      </c>
      <c r="B253" s="17"/>
      <c r="C253" s="12"/>
      <c r="D253" s="120"/>
      <c r="F253" s="10" t="str">
        <f t="shared" ca="1" si="12"/>
        <v/>
      </c>
      <c r="G253" s="10" t="str">
        <f t="shared" ca="1" si="15"/>
        <v/>
      </c>
      <c r="H253" s="10" t="str">
        <f t="shared" ca="1" si="13"/>
        <v/>
      </c>
    </row>
    <row r="254" spans="1:8" x14ac:dyDescent="0.2">
      <c r="A254" s="9" t="str">
        <f t="shared" ca="1" si="14"/>
        <v/>
      </c>
      <c r="B254" s="17"/>
      <c r="C254" s="12"/>
      <c r="D254" s="120"/>
      <c r="F254" s="10" t="str">
        <f t="shared" ca="1" si="12"/>
        <v/>
      </c>
      <c r="G254" s="10" t="str">
        <f t="shared" ca="1" si="15"/>
        <v/>
      </c>
      <c r="H254" s="10" t="str">
        <f t="shared" ca="1" si="13"/>
        <v/>
      </c>
    </row>
    <row r="255" spans="1:8" x14ac:dyDescent="0.2">
      <c r="A255" s="9" t="str">
        <f t="shared" ca="1" si="14"/>
        <v/>
      </c>
      <c r="B255" s="17"/>
      <c r="C255" s="12"/>
      <c r="D255" s="120"/>
      <c r="F255" s="10" t="str">
        <f t="shared" ca="1" si="12"/>
        <v/>
      </c>
      <c r="G255" s="10" t="str">
        <f t="shared" ca="1" si="15"/>
        <v/>
      </c>
      <c r="H255" s="10" t="str">
        <f t="shared" ca="1" si="13"/>
        <v/>
      </c>
    </row>
    <row r="256" spans="1:8" x14ac:dyDescent="0.2">
      <c r="A256" s="9" t="str">
        <f t="shared" ca="1" si="14"/>
        <v/>
      </c>
      <c r="B256" s="17"/>
      <c r="C256" s="12"/>
      <c r="D256" s="120"/>
      <c r="F256" s="10" t="str">
        <f t="shared" ca="1" si="12"/>
        <v/>
      </c>
      <c r="G256" s="10" t="str">
        <f t="shared" ca="1" si="15"/>
        <v/>
      </c>
      <c r="H256" s="10" t="str">
        <f t="shared" ca="1" si="13"/>
        <v/>
      </c>
    </row>
    <row r="257" spans="1:8" x14ac:dyDescent="0.2">
      <c r="A257" s="9" t="str">
        <f t="shared" ca="1" si="14"/>
        <v/>
      </c>
      <c r="B257" s="17"/>
      <c r="C257" s="12"/>
      <c r="D257" s="120"/>
      <c r="F257" s="10" t="str">
        <f t="shared" ca="1" si="12"/>
        <v/>
      </c>
      <c r="G257" s="10" t="str">
        <f t="shared" ca="1" si="15"/>
        <v/>
      </c>
      <c r="H257" s="10" t="str">
        <f t="shared" ca="1" si="13"/>
        <v/>
      </c>
    </row>
    <row r="258" spans="1:8" x14ac:dyDescent="0.2">
      <c r="A258" s="9" t="str">
        <f t="shared" ca="1" si="14"/>
        <v/>
      </c>
      <c r="B258" s="17"/>
      <c r="C258" s="12"/>
      <c r="D258" s="120"/>
      <c r="F258" s="10" t="str">
        <f t="shared" ca="1" si="12"/>
        <v/>
      </c>
      <c r="G258" s="10" t="str">
        <f t="shared" ca="1" si="15"/>
        <v/>
      </c>
      <c r="H258" s="10" t="str">
        <f t="shared" ca="1" si="13"/>
        <v/>
      </c>
    </row>
    <row r="259" spans="1:8" x14ac:dyDescent="0.2">
      <c r="A259" s="9" t="str">
        <f t="shared" ca="1" si="14"/>
        <v/>
      </c>
      <c r="B259" s="17"/>
      <c r="C259" s="12"/>
      <c r="D259" s="120"/>
      <c r="F259" s="10" t="str">
        <f t="shared" ca="1" si="12"/>
        <v/>
      </c>
      <c r="G259" s="10" t="str">
        <f t="shared" ca="1" si="15"/>
        <v/>
      </c>
      <c r="H259" s="10" t="str">
        <f t="shared" ca="1" si="13"/>
        <v/>
      </c>
    </row>
    <row r="260" spans="1:8" x14ac:dyDescent="0.2">
      <c r="A260" s="9" t="str">
        <f t="shared" ca="1" si="14"/>
        <v/>
      </c>
      <c r="B260" s="17"/>
      <c r="C260" s="12"/>
      <c r="D260" s="120"/>
      <c r="F260" s="10" t="str">
        <f t="shared" ca="1" si="12"/>
        <v/>
      </c>
      <c r="G260" s="10" t="str">
        <f t="shared" ca="1" si="15"/>
        <v/>
      </c>
      <c r="H260" s="10" t="str">
        <f t="shared" ca="1" si="13"/>
        <v/>
      </c>
    </row>
    <row r="261" spans="1:8" x14ac:dyDescent="0.2">
      <c r="A261" s="9" t="str">
        <f t="shared" ca="1" si="14"/>
        <v/>
      </c>
      <c r="B261" s="17"/>
      <c r="C261" s="12"/>
      <c r="D261" s="120"/>
      <c r="F261" s="10" t="str">
        <f t="shared" ca="1" si="12"/>
        <v/>
      </c>
      <c r="G261" s="10" t="str">
        <f t="shared" ca="1" si="15"/>
        <v/>
      </c>
      <c r="H261" s="10" t="str">
        <f t="shared" ca="1" si="13"/>
        <v/>
      </c>
    </row>
    <row r="262" spans="1:8" x14ac:dyDescent="0.2">
      <c r="A262" s="9" t="str">
        <f t="shared" ca="1" si="14"/>
        <v/>
      </c>
      <c r="B262" s="17"/>
      <c r="C262" s="12"/>
      <c r="D262" s="120"/>
      <c r="F262" s="10" t="str">
        <f t="shared" ca="1" si="12"/>
        <v/>
      </c>
      <c r="G262" s="10" t="str">
        <f t="shared" ca="1" si="15"/>
        <v/>
      </c>
      <c r="H262" s="10" t="str">
        <f t="shared" ca="1" si="13"/>
        <v/>
      </c>
    </row>
    <row r="263" spans="1:8" x14ac:dyDescent="0.2">
      <c r="A263" s="9" t="str">
        <f t="shared" ca="1" si="14"/>
        <v/>
      </c>
      <c r="B263" s="17"/>
      <c r="C263" s="12"/>
      <c r="D263" s="120"/>
      <c r="F263" s="10" t="str">
        <f t="shared" ca="1" si="12"/>
        <v/>
      </c>
      <c r="G263" s="10" t="str">
        <f t="shared" ca="1" si="15"/>
        <v/>
      </c>
      <c r="H263" s="10" t="str">
        <f t="shared" ca="1" si="13"/>
        <v/>
      </c>
    </row>
    <row r="264" spans="1:8" x14ac:dyDescent="0.2">
      <c r="A264" s="9" t="str">
        <f t="shared" ca="1" si="14"/>
        <v/>
      </c>
      <c r="B264" s="17"/>
      <c r="C264" s="12"/>
      <c r="D264" s="120"/>
      <c r="F264" s="10" t="str">
        <f t="shared" ca="1" si="12"/>
        <v/>
      </c>
      <c r="G264" s="10" t="str">
        <f t="shared" ca="1" si="15"/>
        <v/>
      </c>
      <c r="H264" s="10" t="str">
        <f t="shared" ca="1" si="13"/>
        <v/>
      </c>
    </row>
    <row r="265" spans="1:8" x14ac:dyDescent="0.2">
      <c r="A265" s="9" t="str">
        <f t="shared" ca="1" si="14"/>
        <v/>
      </c>
      <c r="B265" s="17"/>
      <c r="C265" s="12"/>
      <c r="D265" s="120"/>
      <c r="F265" s="10" t="str">
        <f t="shared" ca="1" si="12"/>
        <v/>
      </c>
      <c r="G265" s="10" t="str">
        <f t="shared" ca="1" si="15"/>
        <v/>
      </c>
      <c r="H265" s="10" t="str">
        <f t="shared" ca="1" si="13"/>
        <v/>
      </c>
    </row>
    <row r="266" spans="1:8" x14ac:dyDescent="0.2">
      <c r="A266" s="9" t="str">
        <f t="shared" ca="1" si="14"/>
        <v/>
      </c>
      <c r="B266" s="17"/>
      <c r="C266" s="12"/>
      <c r="D266" s="120"/>
      <c r="F266" s="10" t="str">
        <f t="shared" ca="1" si="12"/>
        <v/>
      </c>
      <c r="G266" s="10" t="str">
        <f t="shared" ca="1" si="15"/>
        <v/>
      </c>
      <c r="H266" s="10" t="str">
        <f t="shared" ca="1" si="13"/>
        <v/>
      </c>
    </row>
    <row r="267" spans="1:8" x14ac:dyDescent="0.2">
      <c r="A267" s="9" t="str">
        <f t="shared" ca="1" si="14"/>
        <v/>
      </c>
      <c r="B267" s="17"/>
      <c r="C267" s="12"/>
      <c r="D267" s="120"/>
      <c r="F267" s="10" t="str">
        <f t="shared" ca="1" si="12"/>
        <v/>
      </c>
      <c r="G267" s="10" t="str">
        <f t="shared" ca="1" si="15"/>
        <v/>
      </c>
      <c r="H267" s="10" t="str">
        <f t="shared" ca="1" si="13"/>
        <v/>
      </c>
    </row>
    <row r="268" spans="1:8" x14ac:dyDescent="0.2">
      <c r="A268" s="9" t="str">
        <f t="shared" ca="1" si="14"/>
        <v/>
      </c>
      <c r="B268" s="17"/>
      <c r="C268" s="12"/>
      <c r="D268" s="120"/>
      <c r="F268" s="10" t="str">
        <f t="shared" ca="1" si="12"/>
        <v/>
      </c>
      <c r="G268" s="10" t="str">
        <f t="shared" ca="1" si="15"/>
        <v/>
      </c>
      <c r="H268" s="10" t="str">
        <f t="shared" ca="1" si="13"/>
        <v/>
      </c>
    </row>
    <row r="269" spans="1:8" x14ac:dyDescent="0.2">
      <c r="A269" s="9" t="str">
        <f t="shared" ca="1" si="14"/>
        <v/>
      </c>
      <c r="B269" s="17"/>
      <c r="C269" s="12"/>
      <c r="D269" s="120"/>
      <c r="F269" s="10" t="str">
        <f t="shared" ca="1" si="12"/>
        <v/>
      </c>
      <c r="G269" s="10" t="str">
        <f t="shared" ca="1" si="15"/>
        <v/>
      </c>
      <c r="H269" s="10" t="str">
        <f t="shared" ca="1" si="13"/>
        <v/>
      </c>
    </row>
    <row r="270" spans="1:8" x14ac:dyDescent="0.2">
      <c r="A270" s="9" t="str">
        <f t="shared" ca="1" si="14"/>
        <v/>
      </c>
      <c r="B270" s="17"/>
      <c r="C270" s="12"/>
      <c r="D270" s="120"/>
      <c r="F270" s="10" t="str">
        <f t="shared" ca="1" si="12"/>
        <v/>
      </c>
      <c r="G270" s="10" t="str">
        <f t="shared" ca="1" si="15"/>
        <v/>
      </c>
      <c r="H270" s="10" t="str">
        <f t="shared" ca="1" si="13"/>
        <v/>
      </c>
    </row>
    <row r="271" spans="1:8" x14ac:dyDescent="0.2">
      <c r="A271" s="9" t="str">
        <f t="shared" ca="1" si="14"/>
        <v/>
      </c>
      <c r="B271" s="17"/>
      <c r="C271" s="12"/>
      <c r="D271" s="120"/>
      <c r="F271" s="10" t="str">
        <f t="shared" ca="1" si="12"/>
        <v/>
      </c>
      <c r="G271" s="10" t="str">
        <f t="shared" ca="1" si="15"/>
        <v/>
      </c>
      <c r="H271" s="10" t="str">
        <f t="shared" ca="1" si="13"/>
        <v/>
      </c>
    </row>
    <row r="272" spans="1:8" x14ac:dyDescent="0.2">
      <c r="A272" s="9" t="str">
        <f t="shared" ca="1" si="14"/>
        <v/>
      </c>
      <c r="B272" s="17"/>
      <c r="C272" s="12"/>
      <c r="D272" s="120"/>
      <c r="F272" s="10" t="str">
        <f t="shared" ca="1" si="12"/>
        <v/>
      </c>
      <c r="G272" s="10" t="str">
        <f t="shared" ca="1" si="15"/>
        <v/>
      </c>
      <c r="H272" s="10" t="str">
        <f t="shared" ca="1" si="13"/>
        <v/>
      </c>
    </row>
    <row r="273" spans="1:8" x14ac:dyDescent="0.2">
      <c r="A273" s="9" t="str">
        <f t="shared" ca="1" si="14"/>
        <v/>
      </c>
      <c r="B273" s="17"/>
      <c r="C273" s="12"/>
      <c r="D273" s="120"/>
      <c r="F273" s="10" t="str">
        <f t="shared" ca="1" si="12"/>
        <v/>
      </c>
      <c r="G273" s="10" t="str">
        <f t="shared" ca="1" si="15"/>
        <v/>
      </c>
      <c r="H273" s="10" t="str">
        <f t="shared" ca="1" si="13"/>
        <v/>
      </c>
    </row>
    <row r="274" spans="1:8" x14ac:dyDescent="0.2">
      <c r="A274" s="9" t="str">
        <f t="shared" ca="1" si="14"/>
        <v/>
      </c>
      <c r="B274" s="17"/>
      <c r="C274" s="12"/>
      <c r="D274" s="120"/>
      <c r="F274" s="10" t="str">
        <f t="shared" ca="1" si="12"/>
        <v/>
      </c>
      <c r="G274" s="10" t="str">
        <f t="shared" ca="1" si="15"/>
        <v/>
      </c>
      <c r="H274" s="10" t="str">
        <f t="shared" ca="1" si="13"/>
        <v/>
      </c>
    </row>
    <row r="275" spans="1:8" x14ac:dyDescent="0.2">
      <c r="A275" s="9" t="str">
        <f t="shared" ca="1" si="14"/>
        <v/>
      </c>
      <c r="B275" s="17"/>
      <c r="C275" s="12"/>
      <c r="D275" s="120"/>
      <c r="F275" s="10" t="str">
        <f t="shared" ref="F275:F338" ca="1" si="16">IF(B275="","",ROUND(((1+$H$9)^(B275-OFFSET(B275,-1,0,1,1))-1)*OFFSET(H275,-1,0,1,1),2))</f>
        <v/>
      </c>
      <c r="G275" s="10" t="str">
        <f t="shared" ca="1" si="15"/>
        <v/>
      </c>
      <c r="H275" s="10" t="str">
        <f t="shared" ref="H275:H338" ca="1" si="17">IF(B275="","",OFFSET(H275,-1,0,1,1)+F275-C275)</f>
        <v/>
      </c>
    </row>
    <row r="276" spans="1:8" x14ac:dyDescent="0.2">
      <c r="A276" s="9" t="str">
        <f t="shared" ref="A276:A339" ca="1" si="18">IF(OR(H275&lt;=0,H275=""),"",OFFSET(A276,-1,0,1,1)+1)</f>
        <v/>
      </c>
      <c r="B276" s="17"/>
      <c r="C276" s="12"/>
      <c r="D276" s="120"/>
      <c r="F276" s="10" t="str">
        <f t="shared" ca="1" si="16"/>
        <v/>
      </c>
      <c r="G276" s="10" t="str">
        <f t="shared" ref="G276:G339" ca="1" si="19">IF(B276="","",MAX(0,OFFSET(H276,-1,0,1,1)-H276))</f>
        <v/>
      </c>
      <c r="H276" s="10" t="str">
        <f t="shared" ca="1" si="17"/>
        <v/>
      </c>
    </row>
    <row r="277" spans="1:8" x14ac:dyDescent="0.2">
      <c r="A277" s="9" t="str">
        <f t="shared" ca="1" si="18"/>
        <v/>
      </c>
      <c r="B277" s="17"/>
      <c r="C277" s="12"/>
      <c r="D277" s="120"/>
      <c r="F277" s="10" t="str">
        <f t="shared" ca="1" si="16"/>
        <v/>
      </c>
      <c r="G277" s="10" t="str">
        <f t="shared" ca="1" si="19"/>
        <v/>
      </c>
      <c r="H277" s="10" t="str">
        <f t="shared" ca="1" si="17"/>
        <v/>
      </c>
    </row>
    <row r="278" spans="1:8" x14ac:dyDescent="0.2">
      <c r="A278" s="9" t="str">
        <f t="shared" ca="1" si="18"/>
        <v/>
      </c>
      <c r="B278" s="17"/>
      <c r="C278" s="12"/>
      <c r="D278" s="120"/>
      <c r="F278" s="10" t="str">
        <f t="shared" ca="1" si="16"/>
        <v/>
      </c>
      <c r="G278" s="10" t="str">
        <f t="shared" ca="1" si="19"/>
        <v/>
      </c>
      <c r="H278" s="10" t="str">
        <f t="shared" ca="1" si="17"/>
        <v/>
      </c>
    </row>
    <row r="279" spans="1:8" x14ac:dyDescent="0.2">
      <c r="A279" s="9" t="str">
        <f t="shared" ca="1" si="18"/>
        <v/>
      </c>
      <c r="B279" s="17"/>
      <c r="C279" s="12"/>
      <c r="D279" s="120"/>
      <c r="F279" s="10" t="str">
        <f t="shared" ca="1" si="16"/>
        <v/>
      </c>
      <c r="G279" s="10" t="str">
        <f t="shared" ca="1" si="19"/>
        <v/>
      </c>
      <c r="H279" s="10" t="str">
        <f t="shared" ca="1" si="17"/>
        <v/>
      </c>
    </row>
    <row r="280" spans="1:8" x14ac:dyDescent="0.2">
      <c r="A280" s="9" t="str">
        <f t="shared" ca="1" si="18"/>
        <v/>
      </c>
      <c r="B280" s="17"/>
      <c r="C280" s="12"/>
      <c r="D280" s="120"/>
      <c r="F280" s="10" t="str">
        <f t="shared" ca="1" si="16"/>
        <v/>
      </c>
      <c r="G280" s="10" t="str">
        <f t="shared" ca="1" si="19"/>
        <v/>
      </c>
      <c r="H280" s="10" t="str">
        <f t="shared" ca="1" si="17"/>
        <v/>
      </c>
    </row>
    <row r="281" spans="1:8" x14ac:dyDescent="0.2">
      <c r="A281" s="9" t="str">
        <f t="shared" ca="1" si="18"/>
        <v/>
      </c>
      <c r="B281" s="17"/>
      <c r="C281" s="12"/>
      <c r="D281" s="120"/>
      <c r="F281" s="10" t="str">
        <f t="shared" ca="1" si="16"/>
        <v/>
      </c>
      <c r="G281" s="10" t="str">
        <f t="shared" ca="1" si="19"/>
        <v/>
      </c>
      <c r="H281" s="10" t="str">
        <f t="shared" ca="1" si="17"/>
        <v/>
      </c>
    </row>
    <row r="282" spans="1:8" x14ac:dyDescent="0.2">
      <c r="A282" s="9" t="str">
        <f t="shared" ca="1" si="18"/>
        <v/>
      </c>
      <c r="B282" s="17"/>
      <c r="C282" s="12"/>
      <c r="D282" s="120"/>
      <c r="F282" s="10" t="str">
        <f t="shared" ca="1" si="16"/>
        <v/>
      </c>
      <c r="G282" s="10" t="str">
        <f t="shared" ca="1" si="19"/>
        <v/>
      </c>
      <c r="H282" s="10" t="str">
        <f t="shared" ca="1" si="17"/>
        <v/>
      </c>
    </row>
    <row r="283" spans="1:8" x14ac:dyDescent="0.2">
      <c r="A283" s="9" t="str">
        <f t="shared" ca="1" si="18"/>
        <v/>
      </c>
      <c r="B283" s="17"/>
      <c r="C283" s="12"/>
      <c r="D283" s="120"/>
      <c r="F283" s="10" t="str">
        <f t="shared" ca="1" si="16"/>
        <v/>
      </c>
      <c r="G283" s="10" t="str">
        <f t="shared" ca="1" si="19"/>
        <v/>
      </c>
      <c r="H283" s="10" t="str">
        <f t="shared" ca="1" si="17"/>
        <v/>
      </c>
    </row>
    <row r="284" spans="1:8" x14ac:dyDescent="0.2">
      <c r="A284" s="9" t="str">
        <f t="shared" ca="1" si="18"/>
        <v/>
      </c>
      <c r="B284" s="17"/>
      <c r="C284" s="12"/>
      <c r="D284" s="120"/>
      <c r="F284" s="10" t="str">
        <f t="shared" ca="1" si="16"/>
        <v/>
      </c>
      <c r="G284" s="10" t="str">
        <f t="shared" ca="1" si="19"/>
        <v/>
      </c>
      <c r="H284" s="10" t="str">
        <f t="shared" ca="1" si="17"/>
        <v/>
      </c>
    </row>
    <row r="285" spans="1:8" x14ac:dyDescent="0.2">
      <c r="A285" s="9" t="str">
        <f t="shared" ca="1" si="18"/>
        <v/>
      </c>
      <c r="B285" s="17"/>
      <c r="C285" s="12"/>
      <c r="D285" s="120"/>
      <c r="F285" s="10" t="str">
        <f t="shared" ca="1" si="16"/>
        <v/>
      </c>
      <c r="G285" s="10" t="str">
        <f t="shared" ca="1" si="19"/>
        <v/>
      </c>
      <c r="H285" s="10" t="str">
        <f t="shared" ca="1" si="17"/>
        <v/>
      </c>
    </row>
    <row r="286" spans="1:8" x14ac:dyDescent="0.2">
      <c r="A286" s="9" t="str">
        <f t="shared" ca="1" si="18"/>
        <v/>
      </c>
      <c r="B286" s="17"/>
      <c r="C286" s="12"/>
      <c r="D286" s="120"/>
      <c r="F286" s="10" t="str">
        <f t="shared" ca="1" si="16"/>
        <v/>
      </c>
      <c r="G286" s="10" t="str">
        <f t="shared" ca="1" si="19"/>
        <v/>
      </c>
      <c r="H286" s="10" t="str">
        <f t="shared" ca="1" si="17"/>
        <v/>
      </c>
    </row>
    <row r="287" spans="1:8" x14ac:dyDescent="0.2">
      <c r="A287" s="9" t="str">
        <f t="shared" ca="1" si="18"/>
        <v/>
      </c>
      <c r="B287" s="17"/>
      <c r="C287" s="12"/>
      <c r="D287" s="120"/>
      <c r="F287" s="10" t="str">
        <f t="shared" ca="1" si="16"/>
        <v/>
      </c>
      <c r="G287" s="10" t="str">
        <f t="shared" ca="1" si="19"/>
        <v/>
      </c>
      <c r="H287" s="10" t="str">
        <f t="shared" ca="1" si="17"/>
        <v/>
      </c>
    </row>
    <row r="288" spans="1:8" x14ac:dyDescent="0.2">
      <c r="A288" s="9" t="str">
        <f t="shared" ca="1" si="18"/>
        <v/>
      </c>
      <c r="B288" s="17"/>
      <c r="C288" s="12"/>
      <c r="D288" s="120"/>
      <c r="F288" s="10" t="str">
        <f t="shared" ca="1" si="16"/>
        <v/>
      </c>
      <c r="G288" s="10" t="str">
        <f t="shared" ca="1" si="19"/>
        <v/>
      </c>
      <c r="H288" s="10" t="str">
        <f t="shared" ca="1" si="17"/>
        <v/>
      </c>
    </row>
    <row r="289" spans="1:8" x14ac:dyDescent="0.2">
      <c r="A289" s="9" t="str">
        <f t="shared" ca="1" si="18"/>
        <v/>
      </c>
      <c r="B289" s="17"/>
      <c r="C289" s="12"/>
      <c r="D289" s="120"/>
      <c r="F289" s="10" t="str">
        <f t="shared" ca="1" si="16"/>
        <v/>
      </c>
      <c r="G289" s="10" t="str">
        <f t="shared" ca="1" si="19"/>
        <v/>
      </c>
      <c r="H289" s="10" t="str">
        <f t="shared" ca="1" si="17"/>
        <v/>
      </c>
    </row>
    <row r="290" spans="1:8" x14ac:dyDescent="0.2">
      <c r="A290" s="9" t="str">
        <f t="shared" ca="1" si="18"/>
        <v/>
      </c>
      <c r="B290" s="17"/>
      <c r="C290" s="12"/>
      <c r="D290" s="120"/>
      <c r="F290" s="10" t="str">
        <f t="shared" ca="1" si="16"/>
        <v/>
      </c>
      <c r="G290" s="10" t="str">
        <f t="shared" ca="1" si="19"/>
        <v/>
      </c>
      <c r="H290" s="10" t="str">
        <f t="shared" ca="1" si="17"/>
        <v/>
      </c>
    </row>
    <row r="291" spans="1:8" x14ac:dyDescent="0.2">
      <c r="A291" s="9" t="str">
        <f t="shared" ca="1" si="18"/>
        <v/>
      </c>
      <c r="B291" s="17"/>
      <c r="C291" s="12"/>
      <c r="D291" s="120"/>
      <c r="F291" s="10" t="str">
        <f t="shared" ca="1" si="16"/>
        <v/>
      </c>
      <c r="G291" s="10" t="str">
        <f t="shared" ca="1" si="19"/>
        <v/>
      </c>
      <c r="H291" s="10" t="str">
        <f t="shared" ca="1" si="17"/>
        <v/>
      </c>
    </row>
    <row r="292" spans="1:8" x14ac:dyDescent="0.2">
      <c r="A292" s="9" t="str">
        <f t="shared" ca="1" si="18"/>
        <v/>
      </c>
      <c r="B292" s="17"/>
      <c r="C292" s="12"/>
      <c r="D292" s="120"/>
      <c r="F292" s="10" t="str">
        <f t="shared" ca="1" si="16"/>
        <v/>
      </c>
      <c r="G292" s="10" t="str">
        <f t="shared" ca="1" si="19"/>
        <v/>
      </c>
      <c r="H292" s="10" t="str">
        <f t="shared" ca="1" si="17"/>
        <v/>
      </c>
    </row>
    <row r="293" spans="1:8" x14ac:dyDescent="0.2">
      <c r="A293" s="9" t="str">
        <f t="shared" ca="1" si="18"/>
        <v/>
      </c>
      <c r="B293" s="17"/>
      <c r="C293" s="12"/>
      <c r="D293" s="120"/>
      <c r="F293" s="10" t="str">
        <f t="shared" ca="1" si="16"/>
        <v/>
      </c>
      <c r="G293" s="10" t="str">
        <f t="shared" ca="1" si="19"/>
        <v/>
      </c>
      <c r="H293" s="10" t="str">
        <f t="shared" ca="1" si="17"/>
        <v/>
      </c>
    </row>
    <row r="294" spans="1:8" x14ac:dyDescent="0.2">
      <c r="A294" s="9" t="str">
        <f t="shared" ca="1" si="18"/>
        <v/>
      </c>
      <c r="B294" s="17"/>
      <c r="C294" s="12"/>
      <c r="D294" s="120"/>
      <c r="F294" s="10" t="str">
        <f t="shared" ca="1" si="16"/>
        <v/>
      </c>
      <c r="G294" s="10" t="str">
        <f t="shared" ca="1" si="19"/>
        <v/>
      </c>
      <c r="H294" s="10" t="str">
        <f t="shared" ca="1" si="17"/>
        <v/>
      </c>
    </row>
    <row r="295" spans="1:8" x14ac:dyDescent="0.2">
      <c r="A295" s="9" t="str">
        <f t="shared" ca="1" si="18"/>
        <v/>
      </c>
      <c r="B295" s="17"/>
      <c r="C295" s="12"/>
      <c r="D295" s="120"/>
      <c r="F295" s="10" t="str">
        <f t="shared" ca="1" si="16"/>
        <v/>
      </c>
      <c r="G295" s="10" t="str">
        <f t="shared" ca="1" si="19"/>
        <v/>
      </c>
      <c r="H295" s="10" t="str">
        <f t="shared" ca="1" si="17"/>
        <v/>
      </c>
    </row>
    <row r="296" spans="1:8" x14ac:dyDescent="0.2">
      <c r="A296" s="9" t="str">
        <f t="shared" ca="1" si="18"/>
        <v/>
      </c>
      <c r="B296" s="17"/>
      <c r="C296" s="12"/>
      <c r="D296" s="120"/>
      <c r="F296" s="10" t="str">
        <f t="shared" ca="1" si="16"/>
        <v/>
      </c>
      <c r="G296" s="10" t="str">
        <f t="shared" ca="1" si="19"/>
        <v/>
      </c>
      <c r="H296" s="10" t="str">
        <f t="shared" ca="1" si="17"/>
        <v/>
      </c>
    </row>
    <row r="297" spans="1:8" x14ac:dyDescent="0.2">
      <c r="A297" s="9" t="str">
        <f t="shared" ca="1" si="18"/>
        <v/>
      </c>
      <c r="B297" s="17"/>
      <c r="C297" s="12"/>
      <c r="D297" s="120"/>
      <c r="F297" s="10" t="str">
        <f t="shared" ca="1" si="16"/>
        <v/>
      </c>
      <c r="G297" s="10" t="str">
        <f t="shared" ca="1" si="19"/>
        <v/>
      </c>
      <c r="H297" s="10" t="str">
        <f t="shared" ca="1" si="17"/>
        <v/>
      </c>
    </row>
    <row r="298" spans="1:8" x14ac:dyDescent="0.2">
      <c r="A298" s="9" t="str">
        <f t="shared" ca="1" si="18"/>
        <v/>
      </c>
      <c r="B298" s="17"/>
      <c r="C298" s="12"/>
      <c r="D298" s="120"/>
      <c r="F298" s="10" t="str">
        <f t="shared" ca="1" si="16"/>
        <v/>
      </c>
      <c r="G298" s="10" t="str">
        <f t="shared" ca="1" si="19"/>
        <v/>
      </c>
      <c r="H298" s="10" t="str">
        <f t="shared" ca="1" si="17"/>
        <v/>
      </c>
    </row>
    <row r="299" spans="1:8" x14ac:dyDescent="0.2">
      <c r="A299" s="9" t="str">
        <f t="shared" ca="1" si="18"/>
        <v/>
      </c>
      <c r="B299" s="17"/>
      <c r="C299" s="12"/>
      <c r="D299" s="120"/>
      <c r="F299" s="10" t="str">
        <f t="shared" ca="1" si="16"/>
        <v/>
      </c>
      <c r="G299" s="10" t="str">
        <f t="shared" ca="1" si="19"/>
        <v/>
      </c>
      <c r="H299" s="10" t="str">
        <f t="shared" ca="1" si="17"/>
        <v/>
      </c>
    </row>
    <row r="300" spans="1:8" x14ac:dyDescent="0.2">
      <c r="A300" s="9" t="str">
        <f t="shared" ca="1" si="18"/>
        <v/>
      </c>
      <c r="B300" s="17"/>
      <c r="C300" s="12"/>
      <c r="D300" s="120"/>
      <c r="F300" s="10" t="str">
        <f t="shared" ca="1" si="16"/>
        <v/>
      </c>
      <c r="G300" s="10" t="str">
        <f t="shared" ca="1" si="19"/>
        <v/>
      </c>
      <c r="H300" s="10" t="str">
        <f t="shared" ca="1" si="17"/>
        <v/>
      </c>
    </row>
    <row r="301" spans="1:8" x14ac:dyDescent="0.2">
      <c r="A301" s="9" t="str">
        <f t="shared" ca="1" si="18"/>
        <v/>
      </c>
      <c r="B301" s="17"/>
      <c r="C301" s="12"/>
      <c r="D301" s="120"/>
      <c r="F301" s="10" t="str">
        <f t="shared" ca="1" si="16"/>
        <v/>
      </c>
      <c r="G301" s="10" t="str">
        <f t="shared" ca="1" si="19"/>
        <v/>
      </c>
      <c r="H301" s="10" t="str">
        <f t="shared" ca="1" si="17"/>
        <v/>
      </c>
    </row>
    <row r="302" spans="1:8" x14ac:dyDescent="0.2">
      <c r="A302" s="9" t="str">
        <f t="shared" ca="1" si="18"/>
        <v/>
      </c>
      <c r="B302" s="17"/>
      <c r="C302" s="12"/>
      <c r="D302" s="120"/>
      <c r="F302" s="10" t="str">
        <f t="shared" ca="1" si="16"/>
        <v/>
      </c>
      <c r="G302" s="10" t="str">
        <f t="shared" ca="1" si="19"/>
        <v/>
      </c>
      <c r="H302" s="10" t="str">
        <f t="shared" ca="1" si="17"/>
        <v/>
      </c>
    </row>
    <row r="303" spans="1:8" x14ac:dyDescent="0.2">
      <c r="A303" s="9" t="str">
        <f t="shared" ca="1" si="18"/>
        <v/>
      </c>
      <c r="B303" s="17"/>
      <c r="C303" s="12"/>
      <c r="D303" s="120"/>
      <c r="F303" s="10" t="str">
        <f t="shared" ca="1" si="16"/>
        <v/>
      </c>
      <c r="G303" s="10" t="str">
        <f t="shared" ca="1" si="19"/>
        <v/>
      </c>
      <c r="H303" s="10" t="str">
        <f t="shared" ca="1" si="17"/>
        <v/>
      </c>
    </row>
    <row r="304" spans="1:8" x14ac:dyDescent="0.2">
      <c r="A304" s="9" t="str">
        <f t="shared" ca="1" si="18"/>
        <v/>
      </c>
      <c r="B304" s="17"/>
      <c r="C304" s="12"/>
      <c r="D304" s="120"/>
      <c r="F304" s="10" t="str">
        <f t="shared" ca="1" si="16"/>
        <v/>
      </c>
      <c r="G304" s="10" t="str">
        <f t="shared" ca="1" si="19"/>
        <v/>
      </c>
      <c r="H304" s="10" t="str">
        <f t="shared" ca="1" si="17"/>
        <v/>
      </c>
    </row>
    <row r="305" spans="1:8" x14ac:dyDescent="0.2">
      <c r="A305" s="9" t="str">
        <f t="shared" ca="1" si="18"/>
        <v/>
      </c>
      <c r="B305" s="17"/>
      <c r="C305" s="12"/>
      <c r="D305" s="120"/>
      <c r="F305" s="10" t="str">
        <f t="shared" ca="1" si="16"/>
        <v/>
      </c>
      <c r="G305" s="10" t="str">
        <f t="shared" ca="1" si="19"/>
        <v/>
      </c>
      <c r="H305" s="10" t="str">
        <f t="shared" ca="1" si="17"/>
        <v/>
      </c>
    </row>
    <row r="306" spans="1:8" x14ac:dyDescent="0.2">
      <c r="A306" s="9" t="str">
        <f t="shared" ca="1" si="18"/>
        <v/>
      </c>
      <c r="B306" s="17"/>
      <c r="C306" s="12"/>
      <c r="D306" s="120"/>
      <c r="F306" s="10" t="str">
        <f t="shared" ca="1" si="16"/>
        <v/>
      </c>
      <c r="G306" s="10" t="str">
        <f t="shared" ca="1" si="19"/>
        <v/>
      </c>
      <c r="H306" s="10" t="str">
        <f t="shared" ca="1" si="17"/>
        <v/>
      </c>
    </row>
    <row r="307" spans="1:8" x14ac:dyDescent="0.2">
      <c r="A307" s="9" t="str">
        <f t="shared" ca="1" si="18"/>
        <v/>
      </c>
      <c r="B307" s="17"/>
      <c r="C307" s="12"/>
      <c r="D307" s="120"/>
      <c r="F307" s="10" t="str">
        <f t="shared" ca="1" si="16"/>
        <v/>
      </c>
      <c r="G307" s="10" t="str">
        <f t="shared" ca="1" si="19"/>
        <v/>
      </c>
      <c r="H307" s="10" t="str">
        <f t="shared" ca="1" si="17"/>
        <v/>
      </c>
    </row>
    <row r="308" spans="1:8" x14ac:dyDescent="0.2">
      <c r="A308" s="9" t="str">
        <f t="shared" ca="1" si="18"/>
        <v/>
      </c>
      <c r="B308" s="17"/>
      <c r="C308" s="12"/>
      <c r="D308" s="120"/>
      <c r="F308" s="10" t="str">
        <f t="shared" ca="1" si="16"/>
        <v/>
      </c>
      <c r="G308" s="10" t="str">
        <f t="shared" ca="1" si="19"/>
        <v/>
      </c>
      <c r="H308" s="10" t="str">
        <f t="shared" ca="1" si="17"/>
        <v/>
      </c>
    </row>
    <row r="309" spans="1:8" x14ac:dyDescent="0.2">
      <c r="A309" s="9" t="str">
        <f t="shared" ca="1" si="18"/>
        <v/>
      </c>
      <c r="B309" s="17"/>
      <c r="C309" s="12"/>
      <c r="D309" s="120"/>
      <c r="F309" s="10" t="str">
        <f t="shared" ca="1" si="16"/>
        <v/>
      </c>
      <c r="G309" s="10" t="str">
        <f t="shared" ca="1" si="19"/>
        <v/>
      </c>
      <c r="H309" s="10" t="str">
        <f t="shared" ca="1" si="17"/>
        <v/>
      </c>
    </row>
    <row r="310" spans="1:8" x14ac:dyDescent="0.2">
      <c r="A310" s="9" t="str">
        <f t="shared" ca="1" si="18"/>
        <v/>
      </c>
      <c r="B310" s="17"/>
      <c r="C310" s="12"/>
      <c r="D310" s="120"/>
      <c r="F310" s="10" t="str">
        <f t="shared" ca="1" si="16"/>
        <v/>
      </c>
      <c r="G310" s="10" t="str">
        <f t="shared" ca="1" si="19"/>
        <v/>
      </c>
      <c r="H310" s="10" t="str">
        <f t="shared" ca="1" si="17"/>
        <v/>
      </c>
    </row>
    <row r="311" spans="1:8" x14ac:dyDescent="0.2">
      <c r="A311" s="9" t="str">
        <f t="shared" ca="1" si="18"/>
        <v/>
      </c>
      <c r="B311" s="17"/>
      <c r="C311" s="12"/>
      <c r="D311" s="120"/>
      <c r="F311" s="10" t="str">
        <f t="shared" ca="1" si="16"/>
        <v/>
      </c>
      <c r="G311" s="10" t="str">
        <f t="shared" ca="1" si="19"/>
        <v/>
      </c>
      <c r="H311" s="10" t="str">
        <f t="shared" ca="1" si="17"/>
        <v/>
      </c>
    </row>
    <row r="312" spans="1:8" x14ac:dyDescent="0.2">
      <c r="A312" s="9" t="str">
        <f t="shared" ca="1" si="18"/>
        <v/>
      </c>
      <c r="B312" s="17"/>
      <c r="C312" s="12"/>
      <c r="D312" s="120"/>
      <c r="F312" s="10" t="str">
        <f t="shared" ca="1" si="16"/>
        <v/>
      </c>
      <c r="G312" s="10" t="str">
        <f t="shared" ca="1" si="19"/>
        <v/>
      </c>
      <c r="H312" s="10" t="str">
        <f t="shared" ca="1" si="17"/>
        <v/>
      </c>
    </row>
    <row r="313" spans="1:8" x14ac:dyDescent="0.2">
      <c r="A313" s="9" t="str">
        <f t="shared" ca="1" si="18"/>
        <v/>
      </c>
      <c r="B313" s="17"/>
      <c r="C313" s="12"/>
      <c r="D313" s="120"/>
      <c r="F313" s="10" t="str">
        <f t="shared" ca="1" si="16"/>
        <v/>
      </c>
      <c r="G313" s="10" t="str">
        <f t="shared" ca="1" si="19"/>
        <v/>
      </c>
      <c r="H313" s="10" t="str">
        <f t="shared" ca="1" si="17"/>
        <v/>
      </c>
    </row>
    <row r="314" spans="1:8" x14ac:dyDescent="0.2">
      <c r="A314" s="9" t="str">
        <f t="shared" ca="1" si="18"/>
        <v/>
      </c>
      <c r="B314" s="17"/>
      <c r="C314" s="12"/>
      <c r="D314" s="120"/>
      <c r="F314" s="10" t="str">
        <f t="shared" ca="1" si="16"/>
        <v/>
      </c>
      <c r="G314" s="10" t="str">
        <f t="shared" ca="1" si="19"/>
        <v/>
      </c>
      <c r="H314" s="10" t="str">
        <f t="shared" ca="1" si="17"/>
        <v/>
      </c>
    </row>
    <row r="315" spans="1:8" x14ac:dyDescent="0.2">
      <c r="A315" s="9" t="str">
        <f t="shared" ca="1" si="18"/>
        <v/>
      </c>
      <c r="B315" s="17"/>
      <c r="C315" s="12"/>
      <c r="D315" s="120"/>
      <c r="F315" s="10" t="str">
        <f t="shared" ca="1" si="16"/>
        <v/>
      </c>
      <c r="G315" s="10" t="str">
        <f t="shared" ca="1" si="19"/>
        <v/>
      </c>
      <c r="H315" s="10" t="str">
        <f t="shared" ca="1" si="17"/>
        <v/>
      </c>
    </row>
    <row r="316" spans="1:8" x14ac:dyDescent="0.2">
      <c r="A316" s="9" t="str">
        <f t="shared" ca="1" si="18"/>
        <v/>
      </c>
      <c r="B316" s="17"/>
      <c r="C316" s="12"/>
      <c r="D316" s="120"/>
      <c r="F316" s="10" t="str">
        <f t="shared" ca="1" si="16"/>
        <v/>
      </c>
      <c r="G316" s="10" t="str">
        <f t="shared" ca="1" si="19"/>
        <v/>
      </c>
      <c r="H316" s="10" t="str">
        <f t="shared" ca="1" si="17"/>
        <v/>
      </c>
    </row>
    <row r="317" spans="1:8" x14ac:dyDescent="0.2">
      <c r="A317" s="9" t="str">
        <f t="shared" ca="1" si="18"/>
        <v/>
      </c>
      <c r="B317" s="17"/>
      <c r="C317" s="12"/>
      <c r="D317" s="120"/>
      <c r="F317" s="10" t="str">
        <f t="shared" ca="1" si="16"/>
        <v/>
      </c>
      <c r="G317" s="10" t="str">
        <f t="shared" ca="1" si="19"/>
        <v/>
      </c>
      <c r="H317" s="10" t="str">
        <f t="shared" ca="1" si="17"/>
        <v/>
      </c>
    </row>
    <row r="318" spans="1:8" x14ac:dyDescent="0.2">
      <c r="A318" s="9" t="str">
        <f t="shared" ca="1" si="18"/>
        <v/>
      </c>
      <c r="B318" s="17"/>
      <c r="C318" s="12"/>
      <c r="D318" s="120"/>
      <c r="F318" s="10" t="str">
        <f t="shared" ca="1" si="16"/>
        <v/>
      </c>
      <c r="G318" s="10" t="str">
        <f t="shared" ca="1" si="19"/>
        <v/>
      </c>
      <c r="H318" s="10" t="str">
        <f t="shared" ca="1" si="17"/>
        <v/>
      </c>
    </row>
    <row r="319" spans="1:8" x14ac:dyDescent="0.2">
      <c r="A319" s="9" t="str">
        <f t="shared" ca="1" si="18"/>
        <v/>
      </c>
      <c r="B319" s="17"/>
      <c r="C319" s="12"/>
      <c r="D319" s="120"/>
      <c r="F319" s="10" t="str">
        <f t="shared" ca="1" si="16"/>
        <v/>
      </c>
      <c r="G319" s="10" t="str">
        <f t="shared" ca="1" si="19"/>
        <v/>
      </c>
      <c r="H319" s="10" t="str">
        <f t="shared" ca="1" si="17"/>
        <v/>
      </c>
    </row>
    <row r="320" spans="1:8" x14ac:dyDescent="0.2">
      <c r="A320" s="9" t="str">
        <f t="shared" ca="1" si="18"/>
        <v/>
      </c>
      <c r="B320" s="17"/>
      <c r="C320" s="12"/>
      <c r="D320" s="120"/>
      <c r="F320" s="10" t="str">
        <f t="shared" ca="1" si="16"/>
        <v/>
      </c>
      <c r="G320" s="10" t="str">
        <f t="shared" ca="1" si="19"/>
        <v/>
      </c>
      <c r="H320" s="10" t="str">
        <f t="shared" ca="1" si="17"/>
        <v/>
      </c>
    </row>
    <row r="321" spans="1:8" x14ac:dyDescent="0.2">
      <c r="A321" s="9" t="str">
        <f t="shared" ca="1" si="18"/>
        <v/>
      </c>
      <c r="B321" s="17"/>
      <c r="C321" s="12"/>
      <c r="D321" s="120"/>
      <c r="F321" s="10" t="str">
        <f t="shared" ca="1" si="16"/>
        <v/>
      </c>
      <c r="G321" s="10" t="str">
        <f t="shared" ca="1" si="19"/>
        <v/>
      </c>
      <c r="H321" s="10" t="str">
        <f t="shared" ca="1" si="17"/>
        <v/>
      </c>
    </row>
    <row r="322" spans="1:8" x14ac:dyDescent="0.2">
      <c r="A322" s="9" t="str">
        <f t="shared" ca="1" si="18"/>
        <v/>
      </c>
      <c r="B322" s="17"/>
      <c r="C322" s="12"/>
      <c r="D322" s="120"/>
      <c r="F322" s="10" t="str">
        <f t="shared" ca="1" si="16"/>
        <v/>
      </c>
      <c r="G322" s="10" t="str">
        <f t="shared" ca="1" si="19"/>
        <v/>
      </c>
      <c r="H322" s="10" t="str">
        <f t="shared" ca="1" si="17"/>
        <v/>
      </c>
    </row>
    <row r="323" spans="1:8" x14ac:dyDescent="0.2">
      <c r="A323" s="9" t="str">
        <f t="shared" ca="1" si="18"/>
        <v/>
      </c>
      <c r="B323" s="17"/>
      <c r="C323" s="12"/>
      <c r="D323" s="120"/>
      <c r="F323" s="10" t="str">
        <f t="shared" ca="1" si="16"/>
        <v/>
      </c>
      <c r="G323" s="10" t="str">
        <f t="shared" ca="1" si="19"/>
        <v/>
      </c>
      <c r="H323" s="10" t="str">
        <f t="shared" ca="1" si="17"/>
        <v/>
      </c>
    </row>
    <row r="324" spans="1:8" x14ac:dyDescent="0.2">
      <c r="A324" s="9" t="str">
        <f t="shared" ca="1" si="18"/>
        <v/>
      </c>
      <c r="B324" s="17"/>
      <c r="C324" s="12"/>
      <c r="D324" s="120"/>
      <c r="F324" s="10" t="str">
        <f t="shared" ca="1" si="16"/>
        <v/>
      </c>
      <c r="G324" s="10" t="str">
        <f t="shared" ca="1" si="19"/>
        <v/>
      </c>
      <c r="H324" s="10" t="str">
        <f t="shared" ca="1" si="17"/>
        <v/>
      </c>
    </row>
    <row r="325" spans="1:8" x14ac:dyDescent="0.2">
      <c r="A325" s="9" t="str">
        <f t="shared" ca="1" si="18"/>
        <v/>
      </c>
      <c r="B325" s="17"/>
      <c r="C325" s="12"/>
      <c r="D325" s="120"/>
      <c r="F325" s="10" t="str">
        <f t="shared" ca="1" si="16"/>
        <v/>
      </c>
      <c r="G325" s="10" t="str">
        <f t="shared" ca="1" si="19"/>
        <v/>
      </c>
      <c r="H325" s="10" t="str">
        <f t="shared" ca="1" si="17"/>
        <v/>
      </c>
    </row>
    <row r="326" spans="1:8" x14ac:dyDescent="0.2">
      <c r="A326" s="9" t="str">
        <f t="shared" ca="1" si="18"/>
        <v/>
      </c>
      <c r="B326" s="17"/>
      <c r="C326" s="12"/>
      <c r="D326" s="120"/>
      <c r="F326" s="10" t="str">
        <f t="shared" ca="1" si="16"/>
        <v/>
      </c>
      <c r="G326" s="10" t="str">
        <f t="shared" ca="1" si="19"/>
        <v/>
      </c>
      <c r="H326" s="10" t="str">
        <f t="shared" ca="1" si="17"/>
        <v/>
      </c>
    </row>
    <row r="327" spans="1:8" x14ac:dyDescent="0.2">
      <c r="A327" s="9" t="str">
        <f t="shared" ca="1" si="18"/>
        <v/>
      </c>
      <c r="B327" s="17"/>
      <c r="C327" s="12"/>
      <c r="D327" s="120"/>
      <c r="F327" s="10" t="str">
        <f t="shared" ca="1" si="16"/>
        <v/>
      </c>
      <c r="G327" s="10" t="str">
        <f t="shared" ca="1" si="19"/>
        <v/>
      </c>
      <c r="H327" s="10" t="str">
        <f t="shared" ca="1" si="17"/>
        <v/>
      </c>
    </row>
    <row r="328" spans="1:8" x14ac:dyDescent="0.2">
      <c r="A328" s="9" t="str">
        <f t="shared" ca="1" si="18"/>
        <v/>
      </c>
      <c r="B328" s="17"/>
      <c r="C328" s="12"/>
      <c r="D328" s="120"/>
      <c r="F328" s="10" t="str">
        <f t="shared" ca="1" si="16"/>
        <v/>
      </c>
      <c r="G328" s="10" t="str">
        <f t="shared" ca="1" si="19"/>
        <v/>
      </c>
      <c r="H328" s="10" t="str">
        <f t="shared" ca="1" si="17"/>
        <v/>
      </c>
    </row>
    <row r="329" spans="1:8" x14ac:dyDescent="0.2">
      <c r="A329" s="9" t="str">
        <f t="shared" ca="1" si="18"/>
        <v/>
      </c>
      <c r="B329" s="17"/>
      <c r="C329" s="12"/>
      <c r="D329" s="120"/>
      <c r="F329" s="10" t="str">
        <f t="shared" ca="1" si="16"/>
        <v/>
      </c>
      <c r="G329" s="10" t="str">
        <f t="shared" ca="1" si="19"/>
        <v/>
      </c>
      <c r="H329" s="10" t="str">
        <f t="shared" ca="1" si="17"/>
        <v/>
      </c>
    </row>
    <row r="330" spans="1:8" x14ac:dyDescent="0.2">
      <c r="A330" s="9" t="str">
        <f t="shared" ca="1" si="18"/>
        <v/>
      </c>
      <c r="B330" s="17"/>
      <c r="C330" s="12"/>
      <c r="D330" s="120"/>
      <c r="F330" s="10" t="str">
        <f t="shared" ca="1" si="16"/>
        <v/>
      </c>
      <c r="G330" s="10" t="str">
        <f t="shared" ca="1" si="19"/>
        <v/>
      </c>
      <c r="H330" s="10" t="str">
        <f t="shared" ca="1" si="17"/>
        <v/>
      </c>
    </row>
    <row r="331" spans="1:8" x14ac:dyDescent="0.2">
      <c r="A331" s="9" t="str">
        <f t="shared" ca="1" si="18"/>
        <v/>
      </c>
      <c r="B331" s="17"/>
      <c r="C331" s="12"/>
      <c r="D331" s="120"/>
      <c r="F331" s="10" t="str">
        <f t="shared" ca="1" si="16"/>
        <v/>
      </c>
      <c r="G331" s="10" t="str">
        <f t="shared" ca="1" si="19"/>
        <v/>
      </c>
      <c r="H331" s="10" t="str">
        <f t="shared" ca="1" si="17"/>
        <v/>
      </c>
    </row>
    <row r="332" spans="1:8" x14ac:dyDescent="0.2">
      <c r="A332" s="9" t="str">
        <f t="shared" ca="1" si="18"/>
        <v/>
      </c>
      <c r="B332" s="17"/>
      <c r="C332" s="12"/>
      <c r="D332" s="120"/>
      <c r="F332" s="10" t="str">
        <f t="shared" ca="1" si="16"/>
        <v/>
      </c>
      <c r="G332" s="10" t="str">
        <f t="shared" ca="1" si="19"/>
        <v/>
      </c>
      <c r="H332" s="10" t="str">
        <f t="shared" ca="1" si="17"/>
        <v/>
      </c>
    </row>
    <row r="333" spans="1:8" x14ac:dyDescent="0.2">
      <c r="A333" s="9" t="str">
        <f t="shared" ca="1" si="18"/>
        <v/>
      </c>
      <c r="B333" s="17"/>
      <c r="C333" s="12"/>
      <c r="D333" s="120"/>
      <c r="F333" s="10" t="str">
        <f t="shared" ca="1" si="16"/>
        <v/>
      </c>
      <c r="G333" s="10" t="str">
        <f t="shared" ca="1" si="19"/>
        <v/>
      </c>
      <c r="H333" s="10" t="str">
        <f t="shared" ca="1" si="17"/>
        <v/>
      </c>
    </row>
    <row r="334" spans="1:8" x14ac:dyDescent="0.2">
      <c r="A334" s="9" t="str">
        <f t="shared" ca="1" si="18"/>
        <v/>
      </c>
      <c r="B334" s="17"/>
      <c r="C334" s="12"/>
      <c r="D334" s="120"/>
      <c r="F334" s="10" t="str">
        <f t="shared" ca="1" si="16"/>
        <v/>
      </c>
      <c r="G334" s="10" t="str">
        <f t="shared" ca="1" si="19"/>
        <v/>
      </c>
      <c r="H334" s="10" t="str">
        <f t="shared" ca="1" si="17"/>
        <v/>
      </c>
    </row>
    <row r="335" spans="1:8" x14ac:dyDescent="0.2">
      <c r="A335" s="9" t="str">
        <f t="shared" ca="1" si="18"/>
        <v/>
      </c>
      <c r="B335" s="17"/>
      <c r="C335" s="12"/>
      <c r="D335" s="120"/>
      <c r="F335" s="10" t="str">
        <f t="shared" ca="1" si="16"/>
        <v/>
      </c>
      <c r="G335" s="10" t="str">
        <f t="shared" ca="1" si="19"/>
        <v/>
      </c>
      <c r="H335" s="10" t="str">
        <f t="shared" ca="1" si="17"/>
        <v/>
      </c>
    </row>
    <row r="336" spans="1:8" x14ac:dyDescent="0.2">
      <c r="A336" s="9" t="str">
        <f t="shared" ca="1" si="18"/>
        <v/>
      </c>
      <c r="B336" s="17"/>
      <c r="C336" s="12"/>
      <c r="D336" s="120"/>
      <c r="F336" s="10" t="str">
        <f t="shared" ca="1" si="16"/>
        <v/>
      </c>
      <c r="G336" s="10" t="str">
        <f t="shared" ca="1" si="19"/>
        <v/>
      </c>
      <c r="H336" s="10" t="str">
        <f t="shared" ca="1" si="17"/>
        <v/>
      </c>
    </row>
    <row r="337" spans="1:8" x14ac:dyDescent="0.2">
      <c r="A337" s="9" t="str">
        <f t="shared" ca="1" si="18"/>
        <v/>
      </c>
      <c r="B337" s="17"/>
      <c r="C337" s="12"/>
      <c r="D337" s="120"/>
      <c r="F337" s="10" t="str">
        <f t="shared" ca="1" si="16"/>
        <v/>
      </c>
      <c r="G337" s="10" t="str">
        <f t="shared" ca="1" si="19"/>
        <v/>
      </c>
      <c r="H337" s="10" t="str">
        <f t="shared" ca="1" si="17"/>
        <v/>
      </c>
    </row>
    <row r="338" spans="1:8" x14ac:dyDescent="0.2">
      <c r="A338" s="9" t="str">
        <f t="shared" ca="1" si="18"/>
        <v/>
      </c>
      <c r="B338" s="17"/>
      <c r="C338" s="12"/>
      <c r="D338" s="120"/>
      <c r="F338" s="10" t="str">
        <f t="shared" ca="1" si="16"/>
        <v/>
      </c>
      <c r="G338" s="10" t="str">
        <f t="shared" ca="1" si="19"/>
        <v/>
      </c>
      <c r="H338" s="10" t="str">
        <f t="shared" ca="1" si="17"/>
        <v/>
      </c>
    </row>
    <row r="339" spans="1:8" x14ac:dyDescent="0.2">
      <c r="A339" s="9" t="str">
        <f t="shared" ca="1" si="18"/>
        <v/>
      </c>
      <c r="B339" s="17"/>
      <c r="C339" s="12"/>
      <c r="D339" s="120"/>
      <c r="F339" s="10" t="str">
        <f t="shared" ref="F339:F402" ca="1" si="20">IF(B339="","",ROUND(((1+$H$9)^(B339-OFFSET(B339,-1,0,1,1))-1)*OFFSET(H339,-1,0,1,1),2))</f>
        <v/>
      </c>
      <c r="G339" s="10" t="str">
        <f t="shared" ca="1" si="19"/>
        <v/>
      </c>
      <c r="H339" s="10" t="str">
        <f t="shared" ref="H339:H402" ca="1" si="21">IF(B339="","",OFFSET(H339,-1,0,1,1)+F339-C339)</f>
        <v/>
      </c>
    </row>
    <row r="340" spans="1:8" x14ac:dyDescent="0.2">
      <c r="A340" s="9" t="str">
        <f t="shared" ref="A340:A403" ca="1" si="22">IF(OR(H339&lt;=0,H339=""),"",OFFSET(A340,-1,0,1,1)+1)</f>
        <v/>
      </c>
      <c r="B340" s="17"/>
      <c r="C340" s="12"/>
      <c r="D340" s="120"/>
      <c r="F340" s="10" t="str">
        <f t="shared" ca="1" si="20"/>
        <v/>
      </c>
      <c r="G340" s="10" t="str">
        <f t="shared" ref="G340:G403" ca="1" si="23">IF(B340="","",MAX(0,OFFSET(H340,-1,0,1,1)-H340))</f>
        <v/>
      </c>
      <c r="H340" s="10" t="str">
        <f t="shared" ca="1" si="21"/>
        <v/>
      </c>
    </row>
    <row r="341" spans="1:8" x14ac:dyDescent="0.2">
      <c r="A341" s="9" t="str">
        <f t="shared" ca="1" si="22"/>
        <v/>
      </c>
      <c r="B341" s="17"/>
      <c r="C341" s="12"/>
      <c r="D341" s="120"/>
      <c r="F341" s="10" t="str">
        <f t="shared" ca="1" si="20"/>
        <v/>
      </c>
      <c r="G341" s="10" t="str">
        <f t="shared" ca="1" si="23"/>
        <v/>
      </c>
      <c r="H341" s="10" t="str">
        <f t="shared" ca="1" si="21"/>
        <v/>
      </c>
    </row>
    <row r="342" spans="1:8" x14ac:dyDescent="0.2">
      <c r="A342" s="9" t="str">
        <f t="shared" ca="1" si="22"/>
        <v/>
      </c>
      <c r="B342" s="17"/>
      <c r="C342" s="12"/>
      <c r="D342" s="120"/>
      <c r="F342" s="10" t="str">
        <f t="shared" ca="1" si="20"/>
        <v/>
      </c>
      <c r="G342" s="10" t="str">
        <f t="shared" ca="1" si="23"/>
        <v/>
      </c>
      <c r="H342" s="10" t="str">
        <f t="shared" ca="1" si="21"/>
        <v/>
      </c>
    </row>
    <row r="343" spans="1:8" x14ac:dyDescent="0.2">
      <c r="A343" s="9" t="str">
        <f t="shared" ca="1" si="22"/>
        <v/>
      </c>
      <c r="B343" s="17"/>
      <c r="C343" s="12"/>
      <c r="D343" s="120"/>
      <c r="F343" s="10" t="str">
        <f t="shared" ca="1" si="20"/>
        <v/>
      </c>
      <c r="G343" s="10" t="str">
        <f t="shared" ca="1" si="23"/>
        <v/>
      </c>
      <c r="H343" s="10" t="str">
        <f t="shared" ca="1" si="21"/>
        <v/>
      </c>
    </row>
    <row r="344" spans="1:8" x14ac:dyDescent="0.2">
      <c r="A344" s="9" t="str">
        <f t="shared" ca="1" si="22"/>
        <v/>
      </c>
      <c r="B344" s="17"/>
      <c r="C344" s="12"/>
      <c r="D344" s="120"/>
      <c r="F344" s="10" t="str">
        <f t="shared" ca="1" si="20"/>
        <v/>
      </c>
      <c r="G344" s="10" t="str">
        <f t="shared" ca="1" si="23"/>
        <v/>
      </c>
      <c r="H344" s="10" t="str">
        <f t="shared" ca="1" si="21"/>
        <v/>
      </c>
    </row>
    <row r="345" spans="1:8" x14ac:dyDescent="0.2">
      <c r="A345" s="9" t="str">
        <f t="shared" ca="1" si="22"/>
        <v/>
      </c>
      <c r="B345" s="17"/>
      <c r="C345" s="12"/>
      <c r="D345" s="120"/>
      <c r="F345" s="10" t="str">
        <f t="shared" ca="1" si="20"/>
        <v/>
      </c>
      <c r="G345" s="10" t="str">
        <f t="shared" ca="1" si="23"/>
        <v/>
      </c>
      <c r="H345" s="10" t="str">
        <f t="shared" ca="1" si="21"/>
        <v/>
      </c>
    </row>
    <row r="346" spans="1:8" x14ac:dyDescent="0.2">
      <c r="A346" s="9" t="str">
        <f t="shared" ca="1" si="22"/>
        <v/>
      </c>
      <c r="B346" s="17"/>
      <c r="C346" s="12"/>
      <c r="D346" s="120"/>
      <c r="F346" s="10" t="str">
        <f t="shared" ca="1" si="20"/>
        <v/>
      </c>
      <c r="G346" s="10" t="str">
        <f t="shared" ca="1" si="23"/>
        <v/>
      </c>
      <c r="H346" s="10" t="str">
        <f t="shared" ca="1" si="21"/>
        <v/>
      </c>
    </row>
    <row r="347" spans="1:8" x14ac:dyDescent="0.2">
      <c r="A347" s="9" t="str">
        <f t="shared" ca="1" si="22"/>
        <v/>
      </c>
      <c r="B347" s="17"/>
      <c r="C347" s="12"/>
      <c r="D347" s="120"/>
      <c r="F347" s="10" t="str">
        <f t="shared" ca="1" si="20"/>
        <v/>
      </c>
      <c r="G347" s="10" t="str">
        <f t="shared" ca="1" si="23"/>
        <v/>
      </c>
      <c r="H347" s="10" t="str">
        <f t="shared" ca="1" si="21"/>
        <v/>
      </c>
    </row>
    <row r="348" spans="1:8" x14ac:dyDescent="0.2">
      <c r="A348" s="9" t="str">
        <f t="shared" ca="1" si="22"/>
        <v/>
      </c>
      <c r="B348" s="17"/>
      <c r="C348" s="12"/>
      <c r="D348" s="120"/>
      <c r="F348" s="10" t="str">
        <f t="shared" ca="1" si="20"/>
        <v/>
      </c>
      <c r="G348" s="10" t="str">
        <f t="shared" ca="1" si="23"/>
        <v/>
      </c>
      <c r="H348" s="10" t="str">
        <f t="shared" ca="1" si="21"/>
        <v/>
      </c>
    </row>
    <row r="349" spans="1:8" x14ac:dyDescent="0.2">
      <c r="A349" s="9" t="str">
        <f t="shared" ca="1" si="22"/>
        <v/>
      </c>
      <c r="B349" s="17"/>
      <c r="C349" s="12"/>
      <c r="D349" s="120"/>
      <c r="F349" s="10" t="str">
        <f t="shared" ca="1" si="20"/>
        <v/>
      </c>
      <c r="G349" s="10" t="str">
        <f t="shared" ca="1" si="23"/>
        <v/>
      </c>
      <c r="H349" s="10" t="str">
        <f t="shared" ca="1" si="21"/>
        <v/>
      </c>
    </row>
    <row r="350" spans="1:8" x14ac:dyDescent="0.2">
      <c r="A350" s="9" t="str">
        <f t="shared" ca="1" si="22"/>
        <v/>
      </c>
      <c r="B350" s="17"/>
      <c r="C350" s="12"/>
      <c r="D350" s="120"/>
      <c r="F350" s="10" t="str">
        <f t="shared" ca="1" si="20"/>
        <v/>
      </c>
      <c r="G350" s="10" t="str">
        <f t="shared" ca="1" si="23"/>
        <v/>
      </c>
      <c r="H350" s="10" t="str">
        <f t="shared" ca="1" si="21"/>
        <v/>
      </c>
    </row>
    <row r="351" spans="1:8" x14ac:dyDescent="0.2">
      <c r="A351" s="9" t="str">
        <f t="shared" ca="1" si="22"/>
        <v/>
      </c>
      <c r="B351" s="17"/>
      <c r="C351" s="12"/>
      <c r="D351" s="120"/>
      <c r="F351" s="10" t="str">
        <f t="shared" ca="1" si="20"/>
        <v/>
      </c>
      <c r="G351" s="10" t="str">
        <f t="shared" ca="1" si="23"/>
        <v/>
      </c>
      <c r="H351" s="10" t="str">
        <f t="shared" ca="1" si="21"/>
        <v/>
      </c>
    </row>
    <row r="352" spans="1:8" x14ac:dyDescent="0.2">
      <c r="A352" s="9" t="str">
        <f t="shared" ca="1" si="22"/>
        <v/>
      </c>
      <c r="B352" s="17"/>
      <c r="C352" s="12"/>
      <c r="D352" s="120"/>
      <c r="F352" s="10" t="str">
        <f t="shared" ca="1" si="20"/>
        <v/>
      </c>
      <c r="G352" s="10" t="str">
        <f t="shared" ca="1" si="23"/>
        <v/>
      </c>
      <c r="H352" s="10" t="str">
        <f t="shared" ca="1" si="21"/>
        <v/>
      </c>
    </row>
    <row r="353" spans="1:8" x14ac:dyDescent="0.2">
      <c r="A353" s="9" t="str">
        <f t="shared" ca="1" si="22"/>
        <v/>
      </c>
      <c r="B353" s="17"/>
      <c r="C353" s="12"/>
      <c r="D353" s="120"/>
      <c r="F353" s="10" t="str">
        <f t="shared" ca="1" si="20"/>
        <v/>
      </c>
      <c r="G353" s="10" t="str">
        <f t="shared" ca="1" si="23"/>
        <v/>
      </c>
      <c r="H353" s="10" t="str">
        <f t="shared" ca="1" si="21"/>
        <v/>
      </c>
    </row>
    <row r="354" spans="1:8" x14ac:dyDescent="0.2">
      <c r="A354" s="9" t="str">
        <f t="shared" ca="1" si="22"/>
        <v/>
      </c>
      <c r="B354" s="17"/>
      <c r="C354" s="12"/>
      <c r="D354" s="120"/>
      <c r="F354" s="10" t="str">
        <f t="shared" ca="1" si="20"/>
        <v/>
      </c>
      <c r="G354" s="10" t="str">
        <f t="shared" ca="1" si="23"/>
        <v/>
      </c>
      <c r="H354" s="10" t="str">
        <f t="shared" ca="1" si="21"/>
        <v/>
      </c>
    </row>
    <row r="355" spans="1:8" x14ac:dyDescent="0.2">
      <c r="A355" s="9" t="str">
        <f t="shared" ca="1" si="22"/>
        <v/>
      </c>
      <c r="B355" s="17"/>
      <c r="C355" s="12"/>
      <c r="D355" s="120"/>
      <c r="F355" s="10" t="str">
        <f t="shared" ca="1" si="20"/>
        <v/>
      </c>
      <c r="G355" s="10" t="str">
        <f t="shared" ca="1" si="23"/>
        <v/>
      </c>
      <c r="H355" s="10" t="str">
        <f t="shared" ca="1" si="21"/>
        <v/>
      </c>
    </row>
    <row r="356" spans="1:8" x14ac:dyDescent="0.2">
      <c r="A356" s="9" t="str">
        <f t="shared" ca="1" si="22"/>
        <v/>
      </c>
      <c r="B356" s="17"/>
      <c r="C356" s="12"/>
      <c r="D356" s="120"/>
      <c r="F356" s="10" t="str">
        <f t="shared" ca="1" si="20"/>
        <v/>
      </c>
      <c r="G356" s="10" t="str">
        <f t="shared" ca="1" si="23"/>
        <v/>
      </c>
      <c r="H356" s="10" t="str">
        <f t="shared" ca="1" si="21"/>
        <v/>
      </c>
    </row>
    <row r="357" spans="1:8" x14ac:dyDescent="0.2">
      <c r="A357" s="9" t="str">
        <f t="shared" ca="1" si="22"/>
        <v/>
      </c>
      <c r="B357" s="17"/>
      <c r="C357" s="12"/>
      <c r="D357" s="120"/>
      <c r="F357" s="10" t="str">
        <f t="shared" ca="1" si="20"/>
        <v/>
      </c>
      <c r="G357" s="10" t="str">
        <f t="shared" ca="1" si="23"/>
        <v/>
      </c>
      <c r="H357" s="10" t="str">
        <f t="shared" ca="1" si="21"/>
        <v/>
      </c>
    </row>
    <row r="358" spans="1:8" x14ac:dyDescent="0.2">
      <c r="A358" s="9" t="str">
        <f t="shared" ca="1" si="22"/>
        <v/>
      </c>
      <c r="B358" s="17"/>
      <c r="C358" s="12"/>
      <c r="D358" s="120"/>
      <c r="F358" s="10" t="str">
        <f t="shared" ca="1" si="20"/>
        <v/>
      </c>
      <c r="G358" s="10" t="str">
        <f t="shared" ca="1" si="23"/>
        <v/>
      </c>
      <c r="H358" s="10" t="str">
        <f t="shared" ca="1" si="21"/>
        <v/>
      </c>
    </row>
    <row r="359" spans="1:8" x14ac:dyDescent="0.2">
      <c r="A359" s="9" t="str">
        <f t="shared" ca="1" si="22"/>
        <v/>
      </c>
      <c r="B359" s="17"/>
      <c r="C359" s="12"/>
      <c r="D359" s="120"/>
      <c r="F359" s="10" t="str">
        <f t="shared" ca="1" si="20"/>
        <v/>
      </c>
      <c r="G359" s="10" t="str">
        <f t="shared" ca="1" si="23"/>
        <v/>
      </c>
      <c r="H359" s="10" t="str">
        <f t="shared" ca="1" si="21"/>
        <v/>
      </c>
    </row>
    <row r="360" spans="1:8" x14ac:dyDescent="0.2">
      <c r="A360" s="9" t="str">
        <f t="shared" ca="1" si="22"/>
        <v/>
      </c>
      <c r="B360" s="17"/>
      <c r="C360" s="12"/>
      <c r="D360" s="120"/>
      <c r="F360" s="10" t="str">
        <f t="shared" ca="1" si="20"/>
        <v/>
      </c>
      <c r="G360" s="10" t="str">
        <f t="shared" ca="1" si="23"/>
        <v/>
      </c>
      <c r="H360" s="10" t="str">
        <f t="shared" ca="1" si="21"/>
        <v/>
      </c>
    </row>
    <row r="361" spans="1:8" x14ac:dyDescent="0.2">
      <c r="A361" s="9" t="str">
        <f t="shared" ca="1" si="22"/>
        <v/>
      </c>
      <c r="B361" s="17"/>
      <c r="C361" s="12"/>
      <c r="D361" s="120"/>
      <c r="F361" s="10" t="str">
        <f t="shared" ca="1" si="20"/>
        <v/>
      </c>
      <c r="G361" s="10" t="str">
        <f t="shared" ca="1" si="23"/>
        <v/>
      </c>
      <c r="H361" s="10" t="str">
        <f t="shared" ca="1" si="21"/>
        <v/>
      </c>
    </row>
    <row r="362" spans="1:8" x14ac:dyDescent="0.2">
      <c r="A362" s="9" t="str">
        <f t="shared" ca="1" si="22"/>
        <v/>
      </c>
      <c r="B362" s="17"/>
      <c r="C362" s="12"/>
      <c r="D362" s="120"/>
      <c r="F362" s="10" t="str">
        <f t="shared" ca="1" si="20"/>
        <v/>
      </c>
      <c r="G362" s="10" t="str">
        <f t="shared" ca="1" si="23"/>
        <v/>
      </c>
      <c r="H362" s="10" t="str">
        <f t="shared" ca="1" si="21"/>
        <v/>
      </c>
    </row>
    <row r="363" spans="1:8" x14ac:dyDescent="0.2">
      <c r="A363" s="9" t="str">
        <f t="shared" ca="1" si="22"/>
        <v/>
      </c>
      <c r="B363" s="17"/>
      <c r="C363" s="12"/>
      <c r="D363" s="120"/>
      <c r="F363" s="10" t="str">
        <f t="shared" ca="1" si="20"/>
        <v/>
      </c>
      <c r="G363" s="10" t="str">
        <f t="shared" ca="1" si="23"/>
        <v/>
      </c>
      <c r="H363" s="10" t="str">
        <f t="shared" ca="1" si="21"/>
        <v/>
      </c>
    </row>
    <row r="364" spans="1:8" x14ac:dyDescent="0.2">
      <c r="A364" s="9" t="str">
        <f t="shared" ca="1" si="22"/>
        <v/>
      </c>
      <c r="B364" s="17"/>
      <c r="C364" s="12"/>
      <c r="D364" s="120"/>
      <c r="F364" s="10" t="str">
        <f t="shared" ca="1" si="20"/>
        <v/>
      </c>
      <c r="G364" s="10" t="str">
        <f t="shared" ca="1" si="23"/>
        <v/>
      </c>
      <c r="H364" s="10" t="str">
        <f t="shared" ca="1" si="21"/>
        <v/>
      </c>
    </row>
    <row r="365" spans="1:8" x14ac:dyDescent="0.2">
      <c r="A365" s="9" t="str">
        <f t="shared" ca="1" si="22"/>
        <v/>
      </c>
      <c r="B365" s="17"/>
      <c r="C365" s="12"/>
      <c r="D365" s="120"/>
      <c r="F365" s="10" t="str">
        <f t="shared" ca="1" si="20"/>
        <v/>
      </c>
      <c r="G365" s="10" t="str">
        <f t="shared" ca="1" si="23"/>
        <v/>
      </c>
      <c r="H365" s="10" t="str">
        <f t="shared" ca="1" si="21"/>
        <v/>
      </c>
    </row>
    <row r="366" spans="1:8" x14ac:dyDescent="0.2">
      <c r="A366" s="9" t="str">
        <f t="shared" ca="1" si="22"/>
        <v/>
      </c>
      <c r="B366" s="17"/>
      <c r="C366" s="12"/>
      <c r="D366" s="120"/>
      <c r="F366" s="10" t="str">
        <f t="shared" ca="1" si="20"/>
        <v/>
      </c>
      <c r="G366" s="10" t="str">
        <f t="shared" ca="1" si="23"/>
        <v/>
      </c>
      <c r="H366" s="10" t="str">
        <f t="shared" ca="1" si="21"/>
        <v/>
      </c>
    </row>
    <row r="367" spans="1:8" x14ac:dyDescent="0.2">
      <c r="A367" s="9" t="str">
        <f t="shared" ca="1" si="22"/>
        <v/>
      </c>
      <c r="B367" s="17"/>
      <c r="C367" s="12"/>
      <c r="D367" s="120"/>
      <c r="F367" s="10" t="str">
        <f t="shared" ca="1" si="20"/>
        <v/>
      </c>
      <c r="G367" s="10" t="str">
        <f t="shared" ca="1" si="23"/>
        <v/>
      </c>
      <c r="H367" s="10" t="str">
        <f t="shared" ca="1" si="21"/>
        <v/>
      </c>
    </row>
    <row r="368" spans="1:8" x14ac:dyDescent="0.2">
      <c r="A368" s="9" t="str">
        <f t="shared" ca="1" si="22"/>
        <v/>
      </c>
      <c r="B368" s="17"/>
      <c r="C368" s="12"/>
      <c r="D368" s="120"/>
      <c r="F368" s="10" t="str">
        <f t="shared" ca="1" si="20"/>
        <v/>
      </c>
      <c r="G368" s="10" t="str">
        <f t="shared" ca="1" si="23"/>
        <v/>
      </c>
      <c r="H368" s="10" t="str">
        <f t="shared" ca="1" si="21"/>
        <v/>
      </c>
    </row>
    <row r="369" spans="1:8" x14ac:dyDescent="0.2">
      <c r="A369" s="9" t="str">
        <f t="shared" ca="1" si="22"/>
        <v/>
      </c>
      <c r="B369" s="17"/>
      <c r="C369" s="12"/>
      <c r="D369" s="120"/>
      <c r="F369" s="10" t="str">
        <f t="shared" ca="1" si="20"/>
        <v/>
      </c>
      <c r="G369" s="10" t="str">
        <f t="shared" ca="1" si="23"/>
        <v/>
      </c>
      <c r="H369" s="10" t="str">
        <f t="shared" ca="1" si="21"/>
        <v/>
      </c>
    </row>
    <row r="370" spans="1:8" x14ac:dyDescent="0.2">
      <c r="A370" s="9" t="str">
        <f t="shared" ca="1" si="22"/>
        <v/>
      </c>
      <c r="B370" s="17"/>
      <c r="C370" s="12"/>
      <c r="D370" s="120"/>
      <c r="F370" s="10" t="str">
        <f t="shared" ca="1" si="20"/>
        <v/>
      </c>
      <c r="G370" s="10" t="str">
        <f t="shared" ca="1" si="23"/>
        <v/>
      </c>
      <c r="H370" s="10" t="str">
        <f t="shared" ca="1" si="21"/>
        <v/>
      </c>
    </row>
    <row r="371" spans="1:8" x14ac:dyDescent="0.2">
      <c r="A371" s="9" t="str">
        <f t="shared" ca="1" si="22"/>
        <v/>
      </c>
      <c r="B371" s="17"/>
      <c r="C371" s="12"/>
      <c r="D371" s="120"/>
      <c r="F371" s="10" t="str">
        <f t="shared" ca="1" si="20"/>
        <v/>
      </c>
      <c r="G371" s="10" t="str">
        <f t="shared" ca="1" si="23"/>
        <v/>
      </c>
      <c r="H371" s="10" t="str">
        <f t="shared" ca="1" si="21"/>
        <v/>
      </c>
    </row>
    <row r="372" spans="1:8" x14ac:dyDescent="0.2">
      <c r="A372" s="9" t="str">
        <f t="shared" ca="1" si="22"/>
        <v/>
      </c>
      <c r="B372" s="17"/>
      <c r="C372" s="12"/>
      <c r="D372" s="120"/>
      <c r="F372" s="10" t="str">
        <f t="shared" ca="1" si="20"/>
        <v/>
      </c>
      <c r="G372" s="10" t="str">
        <f t="shared" ca="1" si="23"/>
        <v/>
      </c>
      <c r="H372" s="10" t="str">
        <f t="shared" ca="1" si="21"/>
        <v/>
      </c>
    </row>
    <row r="373" spans="1:8" x14ac:dyDescent="0.2">
      <c r="A373" s="9" t="str">
        <f t="shared" ca="1" si="22"/>
        <v/>
      </c>
      <c r="B373" s="17"/>
      <c r="C373" s="12"/>
      <c r="D373" s="120"/>
      <c r="F373" s="10" t="str">
        <f t="shared" ca="1" si="20"/>
        <v/>
      </c>
      <c r="G373" s="10" t="str">
        <f t="shared" ca="1" si="23"/>
        <v/>
      </c>
      <c r="H373" s="10" t="str">
        <f t="shared" ca="1" si="21"/>
        <v/>
      </c>
    </row>
    <row r="374" spans="1:8" x14ac:dyDescent="0.2">
      <c r="A374" s="9" t="str">
        <f t="shared" ca="1" si="22"/>
        <v/>
      </c>
      <c r="B374" s="17"/>
      <c r="C374" s="12"/>
      <c r="D374" s="120"/>
      <c r="F374" s="10" t="str">
        <f t="shared" ca="1" si="20"/>
        <v/>
      </c>
      <c r="G374" s="10" t="str">
        <f t="shared" ca="1" si="23"/>
        <v/>
      </c>
      <c r="H374" s="10" t="str">
        <f t="shared" ca="1" si="21"/>
        <v/>
      </c>
    </row>
    <row r="375" spans="1:8" x14ac:dyDescent="0.2">
      <c r="A375" s="9" t="str">
        <f t="shared" ca="1" si="22"/>
        <v/>
      </c>
      <c r="B375" s="17"/>
      <c r="C375" s="12"/>
      <c r="D375" s="120"/>
      <c r="F375" s="10" t="str">
        <f t="shared" ca="1" si="20"/>
        <v/>
      </c>
      <c r="G375" s="10" t="str">
        <f t="shared" ca="1" si="23"/>
        <v/>
      </c>
      <c r="H375" s="10" t="str">
        <f t="shared" ca="1" si="21"/>
        <v/>
      </c>
    </row>
    <row r="376" spans="1:8" x14ac:dyDescent="0.2">
      <c r="A376" s="9" t="str">
        <f t="shared" ca="1" si="22"/>
        <v/>
      </c>
      <c r="B376" s="17"/>
      <c r="C376" s="12"/>
      <c r="D376" s="120"/>
      <c r="F376" s="10" t="str">
        <f t="shared" ca="1" si="20"/>
        <v/>
      </c>
      <c r="G376" s="10" t="str">
        <f t="shared" ca="1" si="23"/>
        <v/>
      </c>
      <c r="H376" s="10" t="str">
        <f t="shared" ca="1" si="21"/>
        <v/>
      </c>
    </row>
    <row r="377" spans="1:8" x14ac:dyDescent="0.2">
      <c r="A377" s="9" t="str">
        <f t="shared" ca="1" si="22"/>
        <v/>
      </c>
      <c r="B377" s="17"/>
      <c r="C377" s="12"/>
      <c r="D377" s="120"/>
      <c r="F377" s="10" t="str">
        <f t="shared" ca="1" si="20"/>
        <v/>
      </c>
      <c r="G377" s="10" t="str">
        <f t="shared" ca="1" si="23"/>
        <v/>
      </c>
      <c r="H377" s="10" t="str">
        <f t="shared" ca="1" si="21"/>
        <v/>
      </c>
    </row>
    <row r="378" spans="1:8" x14ac:dyDescent="0.2">
      <c r="A378" s="9" t="str">
        <f t="shared" ca="1" si="22"/>
        <v/>
      </c>
      <c r="B378" s="17"/>
      <c r="C378" s="12"/>
      <c r="D378" s="120"/>
      <c r="F378" s="10" t="str">
        <f t="shared" ca="1" si="20"/>
        <v/>
      </c>
      <c r="G378" s="10" t="str">
        <f t="shared" ca="1" si="23"/>
        <v/>
      </c>
      <c r="H378" s="10" t="str">
        <f t="shared" ca="1" si="21"/>
        <v/>
      </c>
    </row>
    <row r="379" spans="1:8" x14ac:dyDescent="0.2">
      <c r="A379" s="9" t="str">
        <f t="shared" ca="1" si="22"/>
        <v/>
      </c>
      <c r="B379" s="17"/>
      <c r="C379" s="12"/>
      <c r="D379" s="120"/>
      <c r="F379" s="10" t="str">
        <f t="shared" ca="1" si="20"/>
        <v/>
      </c>
      <c r="G379" s="10" t="str">
        <f t="shared" ca="1" si="23"/>
        <v/>
      </c>
      <c r="H379" s="10" t="str">
        <f t="shared" ca="1" si="21"/>
        <v/>
      </c>
    </row>
    <row r="380" spans="1:8" x14ac:dyDescent="0.2">
      <c r="A380" s="9" t="str">
        <f t="shared" ca="1" si="22"/>
        <v/>
      </c>
      <c r="B380" s="17"/>
      <c r="C380" s="12"/>
      <c r="D380" s="120"/>
      <c r="F380" s="10" t="str">
        <f t="shared" ca="1" si="20"/>
        <v/>
      </c>
      <c r="G380" s="10" t="str">
        <f t="shared" ca="1" si="23"/>
        <v/>
      </c>
      <c r="H380" s="10" t="str">
        <f t="shared" ca="1" si="21"/>
        <v/>
      </c>
    </row>
    <row r="381" spans="1:8" x14ac:dyDescent="0.2">
      <c r="A381" s="9" t="str">
        <f t="shared" ca="1" si="22"/>
        <v/>
      </c>
      <c r="B381" s="17"/>
      <c r="C381" s="12"/>
      <c r="D381" s="120"/>
      <c r="F381" s="10" t="str">
        <f t="shared" ca="1" si="20"/>
        <v/>
      </c>
      <c r="G381" s="10" t="str">
        <f t="shared" ca="1" si="23"/>
        <v/>
      </c>
      <c r="H381" s="10" t="str">
        <f t="shared" ca="1" si="21"/>
        <v/>
      </c>
    </row>
    <row r="382" spans="1:8" x14ac:dyDescent="0.2">
      <c r="A382" s="9" t="str">
        <f t="shared" ca="1" si="22"/>
        <v/>
      </c>
      <c r="B382" s="17"/>
      <c r="C382" s="12"/>
      <c r="D382" s="120"/>
      <c r="F382" s="10" t="str">
        <f t="shared" ca="1" si="20"/>
        <v/>
      </c>
      <c r="G382" s="10" t="str">
        <f t="shared" ca="1" si="23"/>
        <v/>
      </c>
      <c r="H382" s="10" t="str">
        <f t="shared" ca="1" si="21"/>
        <v/>
      </c>
    </row>
    <row r="383" spans="1:8" x14ac:dyDescent="0.2">
      <c r="A383" s="9" t="str">
        <f t="shared" ca="1" si="22"/>
        <v/>
      </c>
      <c r="B383" s="17"/>
      <c r="C383" s="12"/>
      <c r="D383" s="120"/>
      <c r="F383" s="10" t="str">
        <f t="shared" ca="1" si="20"/>
        <v/>
      </c>
      <c r="G383" s="10" t="str">
        <f t="shared" ca="1" si="23"/>
        <v/>
      </c>
      <c r="H383" s="10" t="str">
        <f t="shared" ca="1" si="21"/>
        <v/>
      </c>
    </row>
    <row r="384" spans="1:8" x14ac:dyDescent="0.2">
      <c r="A384" s="9" t="str">
        <f t="shared" ca="1" si="22"/>
        <v/>
      </c>
      <c r="B384" s="17"/>
      <c r="C384" s="12"/>
      <c r="D384" s="120"/>
      <c r="F384" s="10" t="str">
        <f t="shared" ca="1" si="20"/>
        <v/>
      </c>
      <c r="G384" s="10" t="str">
        <f t="shared" ca="1" si="23"/>
        <v/>
      </c>
      <c r="H384" s="10" t="str">
        <f t="shared" ca="1" si="21"/>
        <v/>
      </c>
    </row>
    <row r="385" spans="1:8" x14ac:dyDescent="0.2">
      <c r="A385" s="9" t="str">
        <f t="shared" ca="1" si="22"/>
        <v/>
      </c>
      <c r="B385" s="17"/>
      <c r="C385" s="12"/>
      <c r="D385" s="120"/>
      <c r="F385" s="10" t="str">
        <f t="shared" ca="1" si="20"/>
        <v/>
      </c>
      <c r="G385" s="10" t="str">
        <f t="shared" ca="1" si="23"/>
        <v/>
      </c>
      <c r="H385" s="10" t="str">
        <f t="shared" ca="1" si="21"/>
        <v/>
      </c>
    </row>
    <row r="386" spans="1:8" x14ac:dyDescent="0.2">
      <c r="A386" s="9" t="str">
        <f t="shared" ca="1" si="22"/>
        <v/>
      </c>
      <c r="B386" s="17"/>
      <c r="C386" s="12"/>
      <c r="D386" s="120"/>
      <c r="F386" s="10" t="str">
        <f t="shared" ca="1" si="20"/>
        <v/>
      </c>
      <c r="G386" s="10" t="str">
        <f t="shared" ca="1" si="23"/>
        <v/>
      </c>
      <c r="H386" s="10" t="str">
        <f t="shared" ca="1" si="21"/>
        <v/>
      </c>
    </row>
    <row r="387" spans="1:8" x14ac:dyDescent="0.2">
      <c r="A387" s="9" t="str">
        <f t="shared" ca="1" si="22"/>
        <v/>
      </c>
      <c r="B387" s="17"/>
      <c r="C387" s="12"/>
      <c r="D387" s="120"/>
      <c r="F387" s="10" t="str">
        <f t="shared" ca="1" si="20"/>
        <v/>
      </c>
      <c r="G387" s="10" t="str">
        <f t="shared" ca="1" si="23"/>
        <v/>
      </c>
      <c r="H387" s="10" t="str">
        <f t="shared" ca="1" si="21"/>
        <v/>
      </c>
    </row>
    <row r="388" spans="1:8" x14ac:dyDescent="0.2">
      <c r="A388" s="9" t="str">
        <f t="shared" ca="1" si="22"/>
        <v/>
      </c>
      <c r="B388" s="17"/>
      <c r="C388" s="12"/>
      <c r="D388" s="120"/>
      <c r="F388" s="10" t="str">
        <f t="shared" ca="1" si="20"/>
        <v/>
      </c>
      <c r="G388" s="10" t="str">
        <f t="shared" ca="1" si="23"/>
        <v/>
      </c>
      <c r="H388" s="10" t="str">
        <f t="shared" ca="1" si="21"/>
        <v/>
      </c>
    </row>
    <row r="389" spans="1:8" x14ac:dyDescent="0.2">
      <c r="A389" s="9" t="str">
        <f t="shared" ca="1" si="22"/>
        <v/>
      </c>
      <c r="B389" s="17"/>
      <c r="C389" s="12"/>
      <c r="D389" s="120"/>
      <c r="F389" s="10" t="str">
        <f t="shared" ca="1" si="20"/>
        <v/>
      </c>
      <c r="G389" s="10" t="str">
        <f t="shared" ca="1" si="23"/>
        <v/>
      </c>
      <c r="H389" s="10" t="str">
        <f t="shared" ca="1" si="21"/>
        <v/>
      </c>
    </row>
    <row r="390" spans="1:8" x14ac:dyDescent="0.2">
      <c r="A390" s="9" t="str">
        <f t="shared" ca="1" si="22"/>
        <v/>
      </c>
      <c r="B390" s="17"/>
      <c r="C390" s="12"/>
      <c r="D390" s="120"/>
      <c r="F390" s="10" t="str">
        <f t="shared" ca="1" si="20"/>
        <v/>
      </c>
      <c r="G390" s="10" t="str">
        <f t="shared" ca="1" si="23"/>
        <v/>
      </c>
      <c r="H390" s="10" t="str">
        <f t="shared" ca="1" si="21"/>
        <v/>
      </c>
    </row>
    <row r="391" spans="1:8" x14ac:dyDescent="0.2">
      <c r="A391" s="9" t="str">
        <f t="shared" ca="1" si="22"/>
        <v/>
      </c>
      <c r="B391" s="17"/>
      <c r="C391" s="12"/>
      <c r="D391" s="120"/>
      <c r="F391" s="10" t="str">
        <f t="shared" ca="1" si="20"/>
        <v/>
      </c>
      <c r="G391" s="10" t="str">
        <f t="shared" ca="1" si="23"/>
        <v/>
      </c>
      <c r="H391" s="10" t="str">
        <f t="shared" ca="1" si="21"/>
        <v/>
      </c>
    </row>
    <row r="392" spans="1:8" x14ac:dyDescent="0.2">
      <c r="A392" s="9" t="str">
        <f t="shared" ca="1" si="22"/>
        <v/>
      </c>
      <c r="B392" s="17"/>
      <c r="C392" s="12"/>
      <c r="D392" s="120"/>
      <c r="F392" s="10" t="str">
        <f t="shared" ca="1" si="20"/>
        <v/>
      </c>
      <c r="G392" s="10" t="str">
        <f t="shared" ca="1" si="23"/>
        <v/>
      </c>
      <c r="H392" s="10" t="str">
        <f t="shared" ca="1" si="21"/>
        <v/>
      </c>
    </row>
    <row r="393" spans="1:8" x14ac:dyDescent="0.2">
      <c r="A393" s="9" t="str">
        <f t="shared" ca="1" si="22"/>
        <v/>
      </c>
      <c r="B393" s="17"/>
      <c r="C393" s="12"/>
      <c r="D393" s="120"/>
      <c r="F393" s="10" t="str">
        <f t="shared" ca="1" si="20"/>
        <v/>
      </c>
      <c r="G393" s="10" t="str">
        <f t="shared" ca="1" si="23"/>
        <v/>
      </c>
      <c r="H393" s="10" t="str">
        <f t="shared" ca="1" si="21"/>
        <v/>
      </c>
    </row>
    <row r="394" spans="1:8" x14ac:dyDescent="0.2">
      <c r="A394" s="9" t="str">
        <f t="shared" ca="1" si="22"/>
        <v/>
      </c>
      <c r="B394" s="17"/>
      <c r="C394" s="12"/>
      <c r="D394" s="120"/>
      <c r="F394" s="10" t="str">
        <f t="shared" ca="1" si="20"/>
        <v/>
      </c>
      <c r="G394" s="10" t="str">
        <f t="shared" ca="1" si="23"/>
        <v/>
      </c>
      <c r="H394" s="10" t="str">
        <f t="shared" ca="1" si="21"/>
        <v/>
      </c>
    </row>
    <row r="395" spans="1:8" x14ac:dyDescent="0.2">
      <c r="A395" s="9" t="str">
        <f t="shared" ca="1" si="22"/>
        <v/>
      </c>
      <c r="B395" s="17"/>
      <c r="C395" s="12"/>
      <c r="D395" s="120"/>
      <c r="F395" s="10" t="str">
        <f t="shared" ca="1" si="20"/>
        <v/>
      </c>
      <c r="G395" s="10" t="str">
        <f t="shared" ca="1" si="23"/>
        <v/>
      </c>
      <c r="H395" s="10" t="str">
        <f t="shared" ca="1" si="21"/>
        <v/>
      </c>
    </row>
    <row r="396" spans="1:8" x14ac:dyDescent="0.2">
      <c r="A396" s="9" t="str">
        <f t="shared" ca="1" si="22"/>
        <v/>
      </c>
      <c r="B396" s="17"/>
      <c r="C396" s="12"/>
      <c r="D396" s="120"/>
      <c r="F396" s="10" t="str">
        <f t="shared" ca="1" si="20"/>
        <v/>
      </c>
      <c r="G396" s="10" t="str">
        <f t="shared" ca="1" si="23"/>
        <v/>
      </c>
      <c r="H396" s="10" t="str">
        <f t="shared" ca="1" si="21"/>
        <v/>
      </c>
    </row>
    <row r="397" spans="1:8" x14ac:dyDescent="0.2">
      <c r="A397" s="9" t="str">
        <f t="shared" ca="1" si="22"/>
        <v/>
      </c>
      <c r="B397" s="17"/>
      <c r="C397" s="12"/>
      <c r="D397" s="120"/>
      <c r="F397" s="10" t="str">
        <f t="shared" ca="1" si="20"/>
        <v/>
      </c>
      <c r="G397" s="10" t="str">
        <f t="shared" ca="1" si="23"/>
        <v/>
      </c>
      <c r="H397" s="10" t="str">
        <f t="shared" ca="1" si="21"/>
        <v/>
      </c>
    </row>
    <row r="398" spans="1:8" x14ac:dyDescent="0.2">
      <c r="A398" s="9" t="str">
        <f t="shared" ca="1" si="22"/>
        <v/>
      </c>
      <c r="B398" s="17"/>
      <c r="C398" s="12"/>
      <c r="D398" s="120"/>
      <c r="F398" s="10" t="str">
        <f t="shared" ca="1" si="20"/>
        <v/>
      </c>
      <c r="G398" s="10" t="str">
        <f t="shared" ca="1" si="23"/>
        <v/>
      </c>
      <c r="H398" s="10" t="str">
        <f t="shared" ca="1" si="21"/>
        <v/>
      </c>
    </row>
    <row r="399" spans="1:8" x14ac:dyDescent="0.2">
      <c r="A399" s="9" t="str">
        <f t="shared" ca="1" si="22"/>
        <v/>
      </c>
      <c r="B399" s="17"/>
      <c r="C399" s="12"/>
      <c r="D399" s="120"/>
      <c r="F399" s="10" t="str">
        <f t="shared" ca="1" si="20"/>
        <v/>
      </c>
      <c r="G399" s="10" t="str">
        <f t="shared" ca="1" si="23"/>
        <v/>
      </c>
      <c r="H399" s="10" t="str">
        <f t="shared" ca="1" si="21"/>
        <v/>
      </c>
    </row>
    <row r="400" spans="1:8" x14ac:dyDescent="0.2">
      <c r="A400" s="9" t="str">
        <f t="shared" ca="1" si="22"/>
        <v/>
      </c>
      <c r="B400" s="17"/>
      <c r="C400" s="12"/>
      <c r="D400" s="120"/>
      <c r="F400" s="10" t="str">
        <f t="shared" ca="1" si="20"/>
        <v/>
      </c>
      <c r="G400" s="10" t="str">
        <f t="shared" ca="1" si="23"/>
        <v/>
      </c>
      <c r="H400" s="10" t="str">
        <f t="shared" ca="1" si="21"/>
        <v/>
      </c>
    </row>
    <row r="401" spans="1:8" x14ac:dyDescent="0.2">
      <c r="A401" s="9" t="str">
        <f t="shared" ca="1" si="22"/>
        <v/>
      </c>
      <c r="B401" s="17"/>
      <c r="C401" s="12"/>
      <c r="D401" s="120"/>
      <c r="F401" s="10" t="str">
        <f t="shared" ca="1" si="20"/>
        <v/>
      </c>
      <c r="G401" s="10" t="str">
        <f t="shared" ca="1" si="23"/>
        <v/>
      </c>
      <c r="H401" s="10" t="str">
        <f t="shared" ca="1" si="21"/>
        <v/>
      </c>
    </row>
    <row r="402" spans="1:8" x14ac:dyDescent="0.2">
      <c r="A402" s="9" t="str">
        <f t="shared" ca="1" si="22"/>
        <v/>
      </c>
      <c r="B402" s="17"/>
      <c r="C402" s="12"/>
      <c r="D402" s="120"/>
      <c r="F402" s="10" t="str">
        <f t="shared" ca="1" si="20"/>
        <v/>
      </c>
      <c r="G402" s="10" t="str">
        <f t="shared" ca="1" si="23"/>
        <v/>
      </c>
      <c r="H402" s="10" t="str">
        <f t="shared" ca="1" si="21"/>
        <v/>
      </c>
    </row>
    <row r="403" spans="1:8" x14ac:dyDescent="0.2">
      <c r="A403" s="9" t="str">
        <f t="shared" ca="1" si="22"/>
        <v/>
      </c>
      <c r="B403" s="17"/>
      <c r="C403" s="12"/>
      <c r="D403" s="120"/>
      <c r="F403" s="10" t="str">
        <f t="shared" ref="F403:F466" ca="1" si="24">IF(B403="","",ROUND(((1+$H$9)^(B403-OFFSET(B403,-1,0,1,1))-1)*OFFSET(H403,-1,0,1,1),2))</f>
        <v/>
      </c>
      <c r="G403" s="10" t="str">
        <f t="shared" ca="1" si="23"/>
        <v/>
      </c>
      <c r="H403" s="10" t="str">
        <f t="shared" ref="H403:H466" ca="1" si="25">IF(B403="","",OFFSET(H403,-1,0,1,1)+F403-C403)</f>
        <v/>
      </c>
    </row>
    <row r="404" spans="1:8" x14ac:dyDescent="0.2">
      <c r="A404" s="9" t="str">
        <f t="shared" ref="A404:A467" ca="1" si="26">IF(OR(H403&lt;=0,H403=""),"",OFFSET(A404,-1,0,1,1)+1)</f>
        <v/>
      </c>
      <c r="B404" s="17"/>
      <c r="C404" s="12"/>
      <c r="D404" s="120"/>
      <c r="F404" s="10" t="str">
        <f t="shared" ca="1" si="24"/>
        <v/>
      </c>
      <c r="G404" s="10" t="str">
        <f t="shared" ref="G404:G467" ca="1" si="27">IF(B404="","",MAX(0,OFFSET(H404,-1,0,1,1)-H404))</f>
        <v/>
      </c>
      <c r="H404" s="10" t="str">
        <f t="shared" ca="1" si="25"/>
        <v/>
      </c>
    </row>
    <row r="405" spans="1:8" x14ac:dyDescent="0.2">
      <c r="A405" s="9" t="str">
        <f t="shared" ca="1" si="26"/>
        <v/>
      </c>
      <c r="B405" s="17"/>
      <c r="C405" s="12"/>
      <c r="D405" s="120"/>
      <c r="F405" s="10" t="str">
        <f t="shared" ca="1" si="24"/>
        <v/>
      </c>
      <c r="G405" s="10" t="str">
        <f t="shared" ca="1" si="27"/>
        <v/>
      </c>
      <c r="H405" s="10" t="str">
        <f t="shared" ca="1" si="25"/>
        <v/>
      </c>
    </row>
    <row r="406" spans="1:8" x14ac:dyDescent="0.2">
      <c r="A406" s="9" t="str">
        <f t="shared" ca="1" si="26"/>
        <v/>
      </c>
      <c r="B406" s="17"/>
      <c r="C406" s="12"/>
      <c r="D406" s="120"/>
      <c r="F406" s="10" t="str">
        <f t="shared" ca="1" si="24"/>
        <v/>
      </c>
      <c r="G406" s="10" t="str">
        <f t="shared" ca="1" si="27"/>
        <v/>
      </c>
      <c r="H406" s="10" t="str">
        <f t="shared" ca="1" si="25"/>
        <v/>
      </c>
    </row>
    <row r="407" spans="1:8" x14ac:dyDescent="0.2">
      <c r="A407" s="9" t="str">
        <f t="shared" ca="1" si="26"/>
        <v/>
      </c>
      <c r="B407" s="17"/>
      <c r="C407" s="12"/>
      <c r="D407" s="120"/>
      <c r="F407" s="10" t="str">
        <f t="shared" ca="1" si="24"/>
        <v/>
      </c>
      <c r="G407" s="10" t="str">
        <f t="shared" ca="1" si="27"/>
        <v/>
      </c>
      <c r="H407" s="10" t="str">
        <f t="shared" ca="1" si="25"/>
        <v/>
      </c>
    </row>
    <row r="408" spans="1:8" x14ac:dyDescent="0.2">
      <c r="A408" s="9" t="str">
        <f t="shared" ca="1" si="26"/>
        <v/>
      </c>
      <c r="B408" s="17"/>
      <c r="C408" s="12"/>
      <c r="D408" s="120"/>
      <c r="F408" s="10" t="str">
        <f t="shared" ca="1" si="24"/>
        <v/>
      </c>
      <c r="G408" s="10" t="str">
        <f t="shared" ca="1" si="27"/>
        <v/>
      </c>
      <c r="H408" s="10" t="str">
        <f t="shared" ca="1" si="25"/>
        <v/>
      </c>
    </row>
    <row r="409" spans="1:8" x14ac:dyDescent="0.2">
      <c r="A409" s="9" t="str">
        <f t="shared" ca="1" si="26"/>
        <v/>
      </c>
      <c r="B409" s="17"/>
      <c r="C409" s="12"/>
      <c r="D409" s="120"/>
      <c r="F409" s="10" t="str">
        <f t="shared" ca="1" si="24"/>
        <v/>
      </c>
      <c r="G409" s="10" t="str">
        <f t="shared" ca="1" si="27"/>
        <v/>
      </c>
      <c r="H409" s="10" t="str">
        <f t="shared" ca="1" si="25"/>
        <v/>
      </c>
    </row>
    <row r="410" spans="1:8" x14ac:dyDescent="0.2">
      <c r="A410" s="9" t="str">
        <f t="shared" ca="1" si="26"/>
        <v/>
      </c>
      <c r="B410" s="17"/>
      <c r="C410" s="12"/>
      <c r="D410" s="120"/>
      <c r="F410" s="10" t="str">
        <f t="shared" ca="1" si="24"/>
        <v/>
      </c>
      <c r="G410" s="10" t="str">
        <f t="shared" ca="1" si="27"/>
        <v/>
      </c>
      <c r="H410" s="10" t="str">
        <f t="shared" ca="1" si="25"/>
        <v/>
      </c>
    </row>
    <row r="411" spans="1:8" x14ac:dyDescent="0.2">
      <c r="A411" s="9" t="str">
        <f t="shared" ca="1" si="26"/>
        <v/>
      </c>
      <c r="B411" s="17"/>
      <c r="C411" s="12"/>
      <c r="D411" s="120"/>
      <c r="F411" s="10" t="str">
        <f t="shared" ca="1" si="24"/>
        <v/>
      </c>
      <c r="G411" s="10" t="str">
        <f t="shared" ca="1" si="27"/>
        <v/>
      </c>
      <c r="H411" s="10" t="str">
        <f t="shared" ca="1" si="25"/>
        <v/>
      </c>
    </row>
    <row r="412" spans="1:8" x14ac:dyDescent="0.2">
      <c r="A412" s="9" t="str">
        <f t="shared" ca="1" si="26"/>
        <v/>
      </c>
      <c r="B412" s="17"/>
      <c r="C412" s="12"/>
      <c r="D412" s="120"/>
      <c r="F412" s="10" t="str">
        <f t="shared" ca="1" si="24"/>
        <v/>
      </c>
      <c r="G412" s="10" t="str">
        <f t="shared" ca="1" si="27"/>
        <v/>
      </c>
      <c r="H412" s="10" t="str">
        <f t="shared" ca="1" si="25"/>
        <v/>
      </c>
    </row>
    <row r="413" spans="1:8" x14ac:dyDescent="0.2">
      <c r="A413" s="9" t="str">
        <f t="shared" ca="1" si="26"/>
        <v/>
      </c>
      <c r="B413" s="17"/>
      <c r="C413" s="12"/>
      <c r="D413" s="120"/>
      <c r="F413" s="10" t="str">
        <f t="shared" ca="1" si="24"/>
        <v/>
      </c>
      <c r="G413" s="10" t="str">
        <f t="shared" ca="1" si="27"/>
        <v/>
      </c>
      <c r="H413" s="10" t="str">
        <f t="shared" ca="1" si="25"/>
        <v/>
      </c>
    </row>
    <row r="414" spans="1:8" x14ac:dyDescent="0.2">
      <c r="A414" s="9" t="str">
        <f t="shared" ca="1" si="26"/>
        <v/>
      </c>
      <c r="B414" s="17"/>
      <c r="C414" s="12"/>
      <c r="D414" s="120"/>
      <c r="F414" s="10" t="str">
        <f t="shared" ca="1" si="24"/>
        <v/>
      </c>
      <c r="G414" s="10" t="str">
        <f t="shared" ca="1" si="27"/>
        <v/>
      </c>
      <c r="H414" s="10" t="str">
        <f t="shared" ca="1" si="25"/>
        <v/>
      </c>
    </row>
    <row r="415" spans="1:8" x14ac:dyDescent="0.2">
      <c r="A415" s="9" t="str">
        <f t="shared" ca="1" si="26"/>
        <v/>
      </c>
      <c r="B415" s="17"/>
      <c r="C415" s="12"/>
      <c r="D415" s="120"/>
      <c r="F415" s="10" t="str">
        <f t="shared" ca="1" si="24"/>
        <v/>
      </c>
      <c r="G415" s="10" t="str">
        <f t="shared" ca="1" si="27"/>
        <v/>
      </c>
      <c r="H415" s="10" t="str">
        <f t="shared" ca="1" si="25"/>
        <v/>
      </c>
    </row>
    <row r="416" spans="1:8" x14ac:dyDescent="0.2">
      <c r="A416" s="9" t="str">
        <f t="shared" ca="1" si="26"/>
        <v/>
      </c>
      <c r="B416" s="17"/>
      <c r="C416" s="12"/>
      <c r="D416" s="120"/>
      <c r="F416" s="10" t="str">
        <f t="shared" ca="1" si="24"/>
        <v/>
      </c>
      <c r="G416" s="10" t="str">
        <f t="shared" ca="1" si="27"/>
        <v/>
      </c>
      <c r="H416" s="10" t="str">
        <f t="shared" ca="1" si="25"/>
        <v/>
      </c>
    </row>
    <row r="417" spans="1:8" x14ac:dyDescent="0.2">
      <c r="A417" s="9" t="str">
        <f t="shared" ca="1" si="26"/>
        <v/>
      </c>
      <c r="B417" s="17"/>
      <c r="C417" s="12"/>
      <c r="D417" s="120"/>
      <c r="F417" s="10" t="str">
        <f t="shared" ca="1" si="24"/>
        <v/>
      </c>
      <c r="G417" s="10" t="str">
        <f t="shared" ca="1" si="27"/>
        <v/>
      </c>
      <c r="H417" s="10" t="str">
        <f t="shared" ca="1" si="25"/>
        <v/>
      </c>
    </row>
    <row r="418" spans="1:8" x14ac:dyDescent="0.2">
      <c r="A418" s="9" t="str">
        <f t="shared" ca="1" si="26"/>
        <v/>
      </c>
      <c r="B418" s="17"/>
      <c r="C418" s="12"/>
      <c r="D418" s="120"/>
      <c r="F418" s="10" t="str">
        <f t="shared" ca="1" si="24"/>
        <v/>
      </c>
      <c r="G418" s="10" t="str">
        <f t="shared" ca="1" si="27"/>
        <v/>
      </c>
      <c r="H418" s="10" t="str">
        <f t="shared" ca="1" si="25"/>
        <v/>
      </c>
    </row>
    <row r="419" spans="1:8" x14ac:dyDescent="0.2">
      <c r="A419" s="9" t="str">
        <f t="shared" ca="1" si="26"/>
        <v/>
      </c>
      <c r="B419" s="17"/>
      <c r="C419" s="12"/>
      <c r="D419" s="120"/>
      <c r="F419" s="10" t="str">
        <f t="shared" ca="1" si="24"/>
        <v/>
      </c>
      <c r="G419" s="10" t="str">
        <f t="shared" ca="1" si="27"/>
        <v/>
      </c>
      <c r="H419" s="10" t="str">
        <f t="shared" ca="1" si="25"/>
        <v/>
      </c>
    </row>
    <row r="420" spans="1:8" x14ac:dyDescent="0.2">
      <c r="A420" s="9" t="str">
        <f t="shared" ca="1" si="26"/>
        <v/>
      </c>
      <c r="B420" s="17"/>
      <c r="C420" s="12"/>
      <c r="D420" s="120"/>
      <c r="F420" s="10" t="str">
        <f t="shared" ca="1" si="24"/>
        <v/>
      </c>
      <c r="G420" s="10" t="str">
        <f t="shared" ca="1" si="27"/>
        <v/>
      </c>
      <c r="H420" s="10" t="str">
        <f t="shared" ca="1" si="25"/>
        <v/>
      </c>
    </row>
    <row r="421" spans="1:8" x14ac:dyDescent="0.2">
      <c r="A421" s="9" t="str">
        <f t="shared" ca="1" si="26"/>
        <v/>
      </c>
      <c r="B421" s="17"/>
      <c r="C421" s="12"/>
      <c r="D421" s="120"/>
      <c r="F421" s="10" t="str">
        <f t="shared" ca="1" si="24"/>
        <v/>
      </c>
      <c r="G421" s="10" t="str">
        <f t="shared" ca="1" si="27"/>
        <v/>
      </c>
      <c r="H421" s="10" t="str">
        <f t="shared" ca="1" si="25"/>
        <v/>
      </c>
    </row>
    <row r="422" spans="1:8" x14ac:dyDescent="0.2">
      <c r="A422" s="9" t="str">
        <f t="shared" ca="1" si="26"/>
        <v/>
      </c>
      <c r="B422" s="17"/>
      <c r="C422" s="12"/>
      <c r="D422" s="120"/>
      <c r="F422" s="10" t="str">
        <f t="shared" ca="1" si="24"/>
        <v/>
      </c>
      <c r="G422" s="10" t="str">
        <f t="shared" ca="1" si="27"/>
        <v/>
      </c>
      <c r="H422" s="10" t="str">
        <f t="shared" ca="1" si="25"/>
        <v/>
      </c>
    </row>
    <row r="423" spans="1:8" x14ac:dyDescent="0.2">
      <c r="A423" s="9" t="str">
        <f t="shared" ca="1" si="26"/>
        <v/>
      </c>
      <c r="B423" s="17"/>
      <c r="C423" s="12"/>
      <c r="D423" s="120"/>
      <c r="F423" s="10" t="str">
        <f t="shared" ca="1" si="24"/>
        <v/>
      </c>
      <c r="G423" s="10" t="str">
        <f t="shared" ca="1" si="27"/>
        <v/>
      </c>
      <c r="H423" s="10" t="str">
        <f t="shared" ca="1" si="25"/>
        <v/>
      </c>
    </row>
    <row r="424" spans="1:8" x14ac:dyDescent="0.2">
      <c r="A424" s="9" t="str">
        <f t="shared" ca="1" si="26"/>
        <v/>
      </c>
      <c r="B424" s="17"/>
      <c r="C424" s="12"/>
      <c r="D424" s="120"/>
      <c r="F424" s="10" t="str">
        <f t="shared" ca="1" si="24"/>
        <v/>
      </c>
      <c r="G424" s="10" t="str">
        <f t="shared" ca="1" si="27"/>
        <v/>
      </c>
      <c r="H424" s="10" t="str">
        <f t="shared" ca="1" si="25"/>
        <v/>
      </c>
    </row>
    <row r="425" spans="1:8" x14ac:dyDescent="0.2">
      <c r="A425" s="9" t="str">
        <f t="shared" ca="1" si="26"/>
        <v/>
      </c>
      <c r="B425" s="17"/>
      <c r="C425" s="12"/>
      <c r="D425" s="120"/>
      <c r="F425" s="10" t="str">
        <f t="shared" ca="1" si="24"/>
        <v/>
      </c>
      <c r="G425" s="10" t="str">
        <f t="shared" ca="1" si="27"/>
        <v/>
      </c>
      <c r="H425" s="10" t="str">
        <f t="shared" ca="1" si="25"/>
        <v/>
      </c>
    </row>
    <row r="426" spans="1:8" x14ac:dyDescent="0.2">
      <c r="A426" s="9" t="str">
        <f t="shared" ca="1" si="26"/>
        <v/>
      </c>
      <c r="B426" s="17"/>
      <c r="C426" s="12"/>
      <c r="D426" s="120"/>
      <c r="F426" s="10" t="str">
        <f t="shared" ca="1" si="24"/>
        <v/>
      </c>
      <c r="G426" s="10" t="str">
        <f t="shared" ca="1" si="27"/>
        <v/>
      </c>
      <c r="H426" s="10" t="str">
        <f t="shared" ca="1" si="25"/>
        <v/>
      </c>
    </row>
    <row r="427" spans="1:8" x14ac:dyDescent="0.2">
      <c r="A427" s="9" t="str">
        <f t="shared" ca="1" si="26"/>
        <v/>
      </c>
      <c r="B427" s="17"/>
      <c r="C427" s="12"/>
      <c r="D427" s="120"/>
      <c r="F427" s="10" t="str">
        <f t="shared" ca="1" si="24"/>
        <v/>
      </c>
      <c r="G427" s="10" t="str">
        <f t="shared" ca="1" si="27"/>
        <v/>
      </c>
      <c r="H427" s="10" t="str">
        <f t="shared" ca="1" si="25"/>
        <v/>
      </c>
    </row>
    <row r="428" spans="1:8" x14ac:dyDescent="0.2">
      <c r="A428" s="9" t="str">
        <f t="shared" ca="1" si="26"/>
        <v/>
      </c>
      <c r="B428" s="17"/>
      <c r="C428" s="12"/>
      <c r="D428" s="120"/>
      <c r="F428" s="10" t="str">
        <f t="shared" ca="1" si="24"/>
        <v/>
      </c>
      <c r="G428" s="10" t="str">
        <f t="shared" ca="1" si="27"/>
        <v/>
      </c>
      <c r="H428" s="10" t="str">
        <f t="shared" ca="1" si="25"/>
        <v/>
      </c>
    </row>
    <row r="429" spans="1:8" x14ac:dyDescent="0.2">
      <c r="A429" s="9" t="str">
        <f t="shared" ca="1" si="26"/>
        <v/>
      </c>
      <c r="B429" s="17"/>
      <c r="C429" s="12"/>
      <c r="D429" s="120"/>
      <c r="F429" s="10" t="str">
        <f t="shared" ca="1" si="24"/>
        <v/>
      </c>
      <c r="G429" s="10" t="str">
        <f t="shared" ca="1" si="27"/>
        <v/>
      </c>
      <c r="H429" s="10" t="str">
        <f t="shared" ca="1" si="25"/>
        <v/>
      </c>
    </row>
    <row r="430" spans="1:8" x14ac:dyDescent="0.2">
      <c r="A430" s="9" t="str">
        <f t="shared" ca="1" si="26"/>
        <v/>
      </c>
      <c r="B430" s="17"/>
      <c r="C430" s="12"/>
      <c r="D430" s="120"/>
      <c r="F430" s="10" t="str">
        <f t="shared" ca="1" si="24"/>
        <v/>
      </c>
      <c r="G430" s="10" t="str">
        <f t="shared" ca="1" si="27"/>
        <v/>
      </c>
      <c r="H430" s="10" t="str">
        <f t="shared" ca="1" si="25"/>
        <v/>
      </c>
    </row>
    <row r="431" spans="1:8" x14ac:dyDescent="0.2">
      <c r="A431" s="9" t="str">
        <f t="shared" ca="1" si="26"/>
        <v/>
      </c>
      <c r="B431" s="17"/>
      <c r="C431" s="12"/>
      <c r="D431" s="120"/>
      <c r="F431" s="10" t="str">
        <f t="shared" ca="1" si="24"/>
        <v/>
      </c>
      <c r="G431" s="10" t="str">
        <f t="shared" ca="1" si="27"/>
        <v/>
      </c>
      <c r="H431" s="10" t="str">
        <f t="shared" ca="1" si="25"/>
        <v/>
      </c>
    </row>
    <row r="432" spans="1:8" x14ac:dyDescent="0.2">
      <c r="A432" s="9" t="str">
        <f t="shared" ca="1" si="26"/>
        <v/>
      </c>
      <c r="B432" s="17"/>
      <c r="C432" s="12"/>
      <c r="D432" s="120"/>
      <c r="F432" s="10" t="str">
        <f t="shared" ca="1" si="24"/>
        <v/>
      </c>
      <c r="G432" s="10" t="str">
        <f t="shared" ca="1" si="27"/>
        <v/>
      </c>
      <c r="H432" s="10" t="str">
        <f t="shared" ca="1" si="25"/>
        <v/>
      </c>
    </row>
    <row r="433" spans="1:8" x14ac:dyDescent="0.2">
      <c r="A433" s="9" t="str">
        <f t="shared" ca="1" si="26"/>
        <v/>
      </c>
      <c r="B433" s="17"/>
      <c r="C433" s="12"/>
      <c r="D433" s="120"/>
      <c r="F433" s="10" t="str">
        <f t="shared" ca="1" si="24"/>
        <v/>
      </c>
      <c r="G433" s="10" t="str">
        <f t="shared" ca="1" si="27"/>
        <v/>
      </c>
      <c r="H433" s="10" t="str">
        <f t="shared" ca="1" si="25"/>
        <v/>
      </c>
    </row>
    <row r="434" spans="1:8" x14ac:dyDescent="0.2">
      <c r="A434" s="9" t="str">
        <f t="shared" ca="1" si="26"/>
        <v/>
      </c>
      <c r="B434" s="17"/>
      <c r="C434" s="12"/>
      <c r="D434" s="120"/>
      <c r="F434" s="10" t="str">
        <f t="shared" ca="1" si="24"/>
        <v/>
      </c>
      <c r="G434" s="10" t="str">
        <f t="shared" ca="1" si="27"/>
        <v/>
      </c>
      <c r="H434" s="10" t="str">
        <f t="shared" ca="1" si="25"/>
        <v/>
      </c>
    </row>
    <row r="435" spans="1:8" x14ac:dyDescent="0.2">
      <c r="A435" s="9" t="str">
        <f t="shared" ca="1" si="26"/>
        <v/>
      </c>
      <c r="B435" s="17"/>
      <c r="C435" s="12"/>
      <c r="D435" s="120"/>
      <c r="F435" s="10" t="str">
        <f t="shared" ca="1" si="24"/>
        <v/>
      </c>
      <c r="G435" s="10" t="str">
        <f t="shared" ca="1" si="27"/>
        <v/>
      </c>
      <c r="H435" s="10" t="str">
        <f t="shared" ca="1" si="25"/>
        <v/>
      </c>
    </row>
    <row r="436" spans="1:8" x14ac:dyDescent="0.2">
      <c r="A436" s="9" t="str">
        <f t="shared" ca="1" si="26"/>
        <v/>
      </c>
      <c r="B436" s="17"/>
      <c r="C436" s="12"/>
      <c r="D436" s="120"/>
      <c r="F436" s="10" t="str">
        <f t="shared" ca="1" si="24"/>
        <v/>
      </c>
      <c r="G436" s="10" t="str">
        <f t="shared" ca="1" si="27"/>
        <v/>
      </c>
      <c r="H436" s="10" t="str">
        <f t="shared" ca="1" si="25"/>
        <v/>
      </c>
    </row>
    <row r="437" spans="1:8" x14ac:dyDescent="0.2">
      <c r="A437" s="9" t="str">
        <f t="shared" ca="1" si="26"/>
        <v/>
      </c>
      <c r="B437" s="17"/>
      <c r="C437" s="12"/>
      <c r="D437" s="120"/>
      <c r="F437" s="10" t="str">
        <f t="shared" ca="1" si="24"/>
        <v/>
      </c>
      <c r="G437" s="10" t="str">
        <f t="shared" ca="1" si="27"/>
        <v/>
      </c>
      <c r="H437" s="10" t="str">
        <f t="shared" ca="1" si="25"/>
        <v/>
      </c>
    </row>
    <row r="438" spans="1:8" x14ac:dyDescent="0.2">
      <c r="A438" s="9" t="str">
        <f t="shared" ca="1" si="26"/>
        <v/>
      </c>
      <c r="B438" s="17"/>
      <c r="C438" s="12"/>
      <c r="D438" s="120"/>
      <c r="F438" s="10" t="str">
        <f t="shared" ca="1" si="24"/>
        <v/>
      </c>
      <c r="G438" s="10" t="str">
        <f t="shared" ca="1" si="27"/>
        <v/>
      </c>
      <c r="H438" s="10" t="str">
        <f t="shared" ca="1" si="25"/>
        <v/>
      </c>
    </row>
    <row r="439" spans="1:8" x14ac:dyDescent="0.2">
      <c r="A439" s="9" t="str">
        <f t="shared" ca="1" si="26"/>
        <v/>
      </c>
      <c r="B439" s="17"/>
      <c r="C439" s="12"/>
      <c r="D439" s="120"/>
      <c r="F439" s="10" t="str">
        <f t="shared" ca="1" si="24"/>
        <v/>
      </c>
      <c r="G439" s="10" t="str">
        <f t="shared" ca="1" si="27"/>
        <v/>
      </c>
      <c r="H439" s="10" t="str">
        <f t="shared" ca="1" si="25"/>
        <v/>
      </c>
    </row>
    <row r="440" spans="1:8" x14ac:dyDescent="0.2">
      <c r="A440" s="9" t="str">
        <f t="shared" ca="1" si="26"/>
        <v/>
      </c>
      <c r="B440" s="17"/>
      <c r="C440" s="12"/>
      <c r="D440" s="120"/>
      <c r="F440" s="10" t="str">
        <f t="shared" ca="1" si="24"/>
        <v/>
      </c>
      <c r="G440" s="10" t="str">
        <f t="shared" ca="1" si="27"/>
        <v/>
      </c>
      <c r="H440" s="10" t="str">
        <f t="shared" ca="1" si="25"/>
        <v/>
      </c>
    </row>
    <row r="441" spans="1:8" x14ac:dyDescent="0.2">
      <c r="A441" s="9" t="str">
        <f t="shared" ca="1" si="26"/>
        <v/>
      </c>
      <c r="B441" s="17"/>
      <c r="C441" s="12"/>
      <c r="D441" s="120"/>
      <c r="F441" s="10" t="str">
        <f t="shared" ca="1" si="24"/>
        <v/>
      </c>
      <c r="G441" s="10" t="str">
        <f t="shared" ca="1" si="27"/>
        <v/>
      </c>
      <c r="H441" s="10" t="str">
        <f t="shared" ca="1" si="25"/>
        <v/>
      </c>
    </row>
    <row r="442" spans="1:8" x14ac:dyDescent="0.2">
      <c r="A442" s="9" t="str">
        <f t="shared" ca="1" si="26"/>
        <v/>
      </c>
      <c r="B442" s="17"/>
      <c r="C442" s="12"/>
      <c r="D442" s="120"/>
      <c r="F442" s="10" t="str">
        <f t="shared" ca="1" si="24"/>
        <v/>
      </c>
      <c r="G442" s="10" t="str">
        <f t="shared" ca="1" si="27"/>
        <v/>
      </c>
      <c r="H442" s="10" t="str">
        <f t="shared" ca="1" si="25"/>
        <v/>
      </c>
    </row>
    <row r="443" spans="1:8" x14ac:dyDescent="0.2">
      <c r="A443" s="9" t="str">
        <f t="shared" ca="1" si="26"/>
        <v/>
      </c>
      <c r="B443" s="17"/>
      <c r="C443" s="12"/>
      <c r="D443" s="120"/>
      <c r="F443" s="10" t="str">
        <f t="shared" ca="1" si="24"/>
        <v/>
      </c>
      <c r="G443" s="10" t="str">
        <f t="shared" ca="1" si="27"/>
        <v/>
      </c>
      <c r="H443" s="10" t="str">
        <f t="shared" ca="1" si="25"/>
        <v/>
      </c>
    </row>
    <row r="444" spans="1:8" x14ac:dyDescent="0.2">
      <c r="A444" s="9" t="str">
        <f t="shared" ca="1" si="26"/>
        <v/>
      </c>
      <c r="B444" s="17"/>
      <c r="C444" s="12"/>
      <c r="D444" s="120"/>
      <c r="F444" s="10" t="str">
        <f t="shared" ca="1" si="24"/>
        <v/>
      </c>
      <c r="G444" s="10" t="str">
        <f t="shared" ca="1" si="27"/>
        <v/>
      </c>
      <c r="H444" s="10" t="str">
        <f t="shared" ca="1" si="25"/>
        <v/>
      </c>
    </row>
    <row r="445" spans="1:8" x14ac:dyDescent="0.2">
      <c r="A445" s="9" t="str">
        <f t="shared" ca="1" si="26"/>
        <v/>
      </c>
      <c r="B445" s="17"/>
      <c r="C445" s="12"/>
      <c r="D445" s="120"/>
      <c r="F445" s="10" t="str">
        <f t="shared" ca="1" si="24"/>
        <v/>
      </c>
      <c r="G445" s="10" t="str">
        <f t="shared" ca="1" si="27"/>
        <v/>
      </c>
      <c r="H445" s="10" t="str">
        <f t="shared" ca="1" si="25"/>
        <v/>
      </c>
    </row>
    <row r="446" spans="1:8" x14ac:dyDescent="0.2">
      <c r="A446" s="9" t="str">
        <f t="shared" ca="1" si="26"/>
        <v/>
      </c>
      <c r="B446" s="17"/>
      <c r="C446" s="12"/>
      <c r="D446" s="120"/>
      <c r="F446" s="10" t="str">
        <f t="shared" ca="1" si="24"/>
        <v/>
      </c>
      <c r="G446" s="10" t="str">
        <f t="shared" ca="1" si="27"/>
        <v/>
      </c>
      <c r="H446" s="10" t="str">
        <f t="shared" ca="1" si="25"/>
        <v/>
      </c>
    </row>
    <row r="447" spans="1:8" x14ac:dyDescent="0.2">
      <c r="A447" s="9" t="str">
        <f t="shared" ca="1" si="26"/>
        <v/>
      </c>
      <c r="B447" s="17"/>
      <c r="C447" s="12"/>
      <c r="D447" s="120"/>
      <c r="F447" s="10" t="str">
        <f t="shared" ca="1" si="24"/>
        <v/>
      </c>
      <c r="G447" s="10" t="str">
        <f t="shared" ca="1" si="27"/>
        <v/>
      </c>
      <c r="H447" s="10" t="str">
        <f t="shared" ca="1" si="25"/>
        <v/>
      </c>
    </row>
    <row r="448" spans="1:8" x14ac:dyDescent="0.2">
      <c r="A448" s="9" t="str">
        <f t="shared" ca="1" si="26"/>
        <v/>
      </c>
      <c r="B448" s="17"/>
      <c r="C448" s="12"/>
      <c r="D448" s="120"/>
      <c r="F448" s="10" t="str">
        <f t="shared" ca="1" si="24"/>
        <v/>
      </c>
      <c r="G448" s="10" t="str">
        <f t="shared" ca="1" si="27"/>
        <v/>
      </c>
      <c r="H448" s="10" t="str">
        <f t="shared" ca="1" si="25"/>
        <v/>
      </c>
    </row>
    <row r="449" spans="1:8" x14ac:dyDescent="0.2">
      <c r="A449" s="9" t="str">
        <f t="shared" ca="1" si="26"/>
        <v/>
      </c>
      <c r="B449" s="17"/>
      <c r="C449" s="12"/>
      <c r="D449" s="120"/>
      <c r="F449" s="10" t="str">
        <f t="shared" ca="1" si="24"/>
        <v/>
      </c>
      <c r="G449" s="10" t="str">
        <f t="shared" ca="1" si="27"/>
        <v/>
      </c>
      <c r="H449" s="10" t="str">
        <f t="shared" ca="1" si="25"/>
        <v/>
      </c>
    </row>
    <row r="450" spans="1:8" x14ac:dyDescent="0.2">
      <c r="A450" s="9" t="str">
        <f t="shared" ca="1" si="26"/>
        <v/>
      </c>
      <c r="B450" s="17"/>
      <c r="C450" s="12"/>
      <c r="D450" s="120"/>
      <c r="F450" s="10" t="str">
        <f t="shared" ca="1" si="24"/>
        <v/>
      </c>
      <c r="G450" s="10" t="str">
        <f t="shared" ca="1" si="27"/>
        <v/>
      </c>
      <c r="H450" s="10" t="str">
        <f t="shared" ca="1" si="25"/>
        <v/>
      </c>
    </row>
    <row r="451" spans="1:8" x14ac:dyDescent="0.2">
      <c r="A451" s="9" t="str">
        <f t="shared" ca="1" si="26"/>
        <v/>
      </c>
      <c r="B451" s="17"/>
      <c r="C451" s="12"/>
      <c r="D451" s="120"/>
      <c r="F451" s="10" t="str">
        <f t="shared" ca="1" si="24"/>
        <v/>
      </c>
      <c r="G451" s="10" t="str">
        <f t="shared" ca="1" si="27"/>
        <v/>
      </c>
      <c r="H451" s="10" t="str">
        <f t="shared" ca="1" si="25"/>
        <v/>
      </c>
    </row>
    <row r="452" spans="1:8" x14ac:dyDescent="0.2">
      <c r="A452" s="9" t="str">
        <f t="shared" ca="1" si="26"/>
        <v/>
      </c>
      <c r="B452" s="17"/>
      <c r="C452" s="12"/>
      <c r="D452" s="120"/>
      <c r="F452" s="10" t="str">
        <f t="shared" ca="1" si="24"/>
        <v/>
      </c>
      <c r="G452" s="10" t="str">
        <f t="shared" ca="1" si="27"/>
        <v/>
      </c>
      <c r="H452" s="10" t="str">
        <f t="shared" ca="1" si="25"/>
        <v/>
      </c>
    </row>
    <row r="453" spans="1:8" x14ac:dyDescent="0.2">
      <c r="A453" s="9" t="str">
        <f t="shared" ca="1" si="26"/>
        <v/>
      </c>
      <c r="B453" s="17"/>
      <c r="C453" s="12"/>
      <c r="D453" s="120"/>
      <c r="F453" s="10" t="str">
        <f t="shared" ca="1" si="24"/>
        <v/>
      </c>
      <c r="G453" s="10" t="str">
        <f t="shared" ca="1" si="27"/>
        <v/>
      </c>
      <c r="H453" s="10" t="str">
        <f t="shared" ca="1" si="25"/>
        <v/>
      </c>
    </row>
    <row r="454" spans="1:8" x14ac:dyDescent="0.2">
      <c r="A454" s="9" t="str">
        <f t="shared" ca="1" si="26"/>
        <v/>
      </c>
      <c r="B454" s="17"/>
      <c r="C454" s="12"/>
      <c r="D454" s="120"/>
      <c r="F454" s="10" t="str">
        <f t="shared" ca="1" si="24"/>
        <v/>
      </c>
      <c r="G454" s="10" t="str">
        <f t="shared" ca="1" si="27"/>
        <v/>
      </c>
      <c r="H454" s="10" t="str">
        <f t="shared" ca="1" si="25"/>
        <v/>
      </c>
    </row>
    <row r="455" spans="1:8" x14ac:dyDescent="0.2">
      <c r="A455" s="9" t="str">
        <f t="shared" ca="1" si="26"/>
        <v/>
      </c>
      <c r="B455" s="17"/>
      <c r="C455" s="12"/>
      <c r="D455" s="120"/>
      <c r="F455" s="10" t="str">
        <f t="shared" ca="1" si="24"/>
        <v/>
      </c>
      <c r="G455" s="10" t="str">
        <f t="shared" ca="1" si="27"/>
        <v/>
      </c>
      <c r="H455" s="10" t="str">
        <f t="shared" ca="1" si="25"/>
        <v/>
      </c>
    </row>
    <row r="456" spans="1:8" x14ac:dyDescent="0.2">
      <c r="A456" s="9" t="str">
        <f t="shared" ca="1" si="26"/>
        <v/>
      </c>
      <c r="B456" s="17"/>
      <c r="C456" s="12"/>
      <c r="D456" s="120"/>
      <c r="F456" s="10" t="str">
        <f t="shared" ca="1" si="24"/>
        <v/>
      </c>
      <c r="G456" s="10" t="str">
        <f t="shared" ca="1" si="27"/>
        <v/>
      </c>
      <c r="H456" s="10" t="str">
        <f t="shared" ca="1" si="25"/>
        <v/>
      </c>
    </row>
    <row r="457" spans="1:8" x14ac:dyDescent="0.2">
      <c r="A457" s="9" t="str">
        <f t="shared" ca="1" si="26"/>
        <v/>
      </c>
      <c r="B457" s="17"/>
      <c r="C457" s="12"/>
      <c r="D457" s="120"/>
      <c r="F457" s="10" t="str">
        <f t="shared" ca="1" si="24"/>
        <v/>
      </c>
      <c r="G457" s="10" t="str">
        <f t="shared" ca="1" si="27"/>
        <v/>
      </c>
      <c r="H457" s="10" t="str">
        <f t="shared" ca="1" si="25"/>
        <v/>
      </c>
    </row>
    <row r="458" spans="1:8" x14ac:dyDescent="0.2">
      <c r="A458" s="9" t="str">
        <f t="shared" ca="1" si="26"/>
        <v/>
      </c>
      <c r="B458" s="17"/>
      <c r="C458" s="12"/>
      <c r="D458" s="120"/>
      <c r="F458" s="10" t="str">
        <f t="shared" ca="1" si="24"/>
        <v/>
      </c>
      <c r="G458" s="10" t="str">
        <f t="shared" ca="1" si="27"/>
        <v/>
      </c>
      <c r="H458" s="10" t="str">
        <f t="shared" ca="1" si="25"/>
        <v/>
      </c>
    </row>
    <row r="459" spans="1:8" x14ac:dyDescent="0.2">
      <c r="A459" s="9" t="str">
        <f t="shared" ca="1" si="26"/>
        <v/>
      </c>
      <c r="B459" s="17"/>
      <c r="C459" s="12"/>
      <c r="D459" s="120"/>
      <c r="F459" s="10" t="str">
        <f t="shared" ca="1" si="24"/>
        <v/>
      </c>
      <c r="G459" s="10" t="str">
        <f t="shared" ca="1" si="27"/>
        <v/>
      </c>
      <c r="H459" s="10" t="str">
        <f t="shared" ca="1" si="25"/>
        <v/>
      </c>
    </row>
    <row r="460" spans="1:8" x14ac:dyDescent="0.2">
      <c r="A460" s="9" t="str">
        <f t="shared" ca="1" si="26"/>
        <v/>
      </c>
      <c r="B460" s="17"/>
      <c r="C460" s="12"/>
      <c r="D460" s="120"/>
      <c r="F460" s="10" t="str">
        <f t="shared" ca="1" si="24"/>
        <v/>
      </c>
      <c r="G460" s="10" t="str">
        <f t="shared" ca="1" si="27"/>
        <v/>
      </c>
      <c r="H460" s="10" t="str">
        <f t="shared" ca="1" si="25"/>
        <v/>
      </c>
    </row>
    <row r="461" spans="1:8" x14ac:dyDescent="0.2">
      <c r="A461" s="9" t="str">
        <f t="shared" ca="1" si="26"/>
        <v/>
      </c>
      <c r="B461" s="17"/>
      <c r="C461" s="12"/>
      <c r="D461" s="120"/>
      <c r="F461" s="10" t="str">
        <f t="shared" ca="1" si="24"/>
        <v/>
      </c>
      <c r="G461" s="10" t="str">
        <f t="shared" ca="1" si="27"/>
        <v/>
      </c>
      <c r="H461" s="10" t="str">
        <f t="shared" ca="1" si="25"/>
        <v/>
      </c>
    </row>
    <row r="462" spans="1:8" x14ac:dyDescent="0.2">
      <c r="A462" s="9" t="str">
        <f t="shared" ca="1" si="26"/>
        <v/>
      </c>
      <c r="B462" s="17"/>
      <c r="C462" s="12"/>
      <c r="D462" s="120"/>
      <c r="F462" s="10" t="str">
        <f t="shared" ca="1" si="24"/>
        <v/>
      </c>
      <c r="G462" s="10" t="str">
        <f t="shared" ca="1" si="27"/>
        <v/>
      </c>
      <c r="H462" s="10" t="str">
        <f t="shared" ca="1" si="25"/>
        <v/>
      </c>
    </row>
    <row r="463" spans="1:8" x14ac:dyDescent="0.2">
      <c r="A463" s="9" t="str">
        <f t="shared" ca="1" si="26"/>
        <v/>
      </c>
      <c r="B463" s="17"/>
      <c r="C463" s="12"/>
      <c r="D463" s="120"/>
      <c r="F463" s="10" t="str">
        <f t="shared" ca="1" si="24"/>
        <v/>
      </c>
      <c r="G463" s="10" t="str">
        <f t="shared" ca="1" si="27"/>
        <v/>
      </c>
      <c r="H463" s="10" t="str">
        <f t="shared" ca="1" si="25"/>
        <v/>
      </c>
    </row>
    <row r="464" spans="1:8" x14ac:dyDescent="0.2">
      <c r="A464" s="9" t="str">
        <f t="shared" ca="1" si="26"/>
        <v/>
      </c>
      <c r="B464" s="17"/>
      <c r="C464" s="12"/>
      <c r="D464" s="120"/>
      <c r="F464" s="10" t="str">
        <f t="shared" ca="1" si="24"/>
        <v/>
      </c>
      <c r="G464" s="10" t="str">
        <f t="shared" ca="1" si="27"/>
        <v/>
      </c>
      <c r="H464" s="10" t="str">
        <f t="shared" ca="1" si="25"/>
        <v/>
      </c>
    </row>
    <row r="465" spans="1:8" x14ac:dyDescent="0.2">
      <c r="A465" s="9" t="str">
        <f t="shared" ca="1" si="26"/>
        <v/>
      </c>
      <c r="B465" s="17"/>
      <c r="C465" s="12"/>
      <c r="D465" s="120"/>
      <c r="F465" s="10" t="str">
        <f t="shared" ca="1" si="24"/>
        <v/>
      </c>
      <c r="G465" s="10" t="str">
        <f t="shared" ca="1" si="27"/>
        <v/>
      </c>
      <c r="H465" s="10" t="str">
        <f t="shared" ca="1" si="25"/>
        <v/>
      </c>
    </row>
    <row r="466" spans="1:8" x14ac:dyDescent="0.2">
      <c r="A466" s="9" t="str">
        <f t="shared" ca="1" si="26"/>
        <v/>
      </c>
      <c r="B466" s="17"/>
      <c r="C466" s="12"/>
      <c r="D466" s="120"/>
      <c r="F466" s="10" t="str">
        <f t="shared" ca="1" si="24"/>
        <v/>
      </c>
      <c r="G466" s="10" t="str">
        <f t="shared" ca="1" si="27"/>
        <v/>
      </c>
      <c r="H466" s="10" t="str">
        <f t="shared" ca="1" si="25"/>
        <v/>
      </c>
    </row>
    <row r="467" spans="1:8" x14ac:dyDescent="0.2">
      <c r="A467" s="9" t="str">
        <f t="shared" ca="1" si="26"/>
        <v/>
      </c>
      <c r="B467" s="17"/>
      <c r="C467" s="12"/>
      <c r="D467" s="120"/>
      <c r="F467" s="10" t="str">
        <f t="shared" ref="F467:F530" ca="1" si="28">IF(B467="","",ROUND(((1+$H$9)^(B467-OFFSET(B467,-1,0,1,1))-1)*OFFSET(H467,-1,0,1,1),2))</f>
        <v/>
      </c>
      <c r="G467" s="10" t="str">
        <f t="shared" ca="1" si="27"/>
        <v/>
      </c>
      <c r="H467" s="10" t="str">
        <f t="shared" ref="H467:H530" ca="1" si="29">IF(B467="","",OFFSET(H467,-1,0,1,1)+F467-C467)</f>
        <v/>
      </c>
    </row>
    <row r="468" spans="1:8" x14ac:dyDescent="0.2">
      <c r="A468" s="9" t="str">
        <f t="shared" ref="A468:A531" ca="1" si="30">IF(OR(H467&lt;=0,H467=""),"",OFFSET(A468,-1,0,1,1)+1)</f>
        <v/>
      </c>
      <c r="B468" s="17"/>
      <c r="C468" s="12"/>
      <c r="D468" s="120"/>
      <c r="F468" s="10" t="str">
        <f t="shared" ca="1" si="28"/>
        <v/>
      </c>
      <c r="G468" s="10" t="str">
        <f t="shared" ref="G468:G531" ca="1" si="31">IF(B468="","",MAX(0,OFFSET(H468,-1,0,1,1)-H468))</f>
        <v/>
      </c>
      <c r="H468" s="10" t="str">
        <f t="shared" ca="1" si="29"/>
        <v/>
      </c>
    </row>
    <row r="469" spans="1:8" x14ac:dyDescent="0.2">
      <c r="A469" s="9" t="str">
        <f t="shared" ca="1" si="30"/>
        <v/>
      </c>
      <c r="B469" s="17"/>
      <c r="C469" s="12"/>
      <c r="D469" s="120"/>
      <c r="F469" s="10" t="str">
        <f t="shared" ca="1" si="28"/>
        <v/>
      </c>
      <c r="G469" s="10" t="str">
        <f t="shared" ca="1" si="31"/>
        <v/>
      </c>
      <c r="H469" s="10" t="str">
        <f t="shared" ca="1" si="29"/>
        <v/>
      </c>
    </row>
    <row r="470" spans="1:8" x14ac:dyDescent="0.2">
      <c r="A470" s="9" t="str">
        <f t="shared" ca="1" si="30"/>
        <v/>
      </c>
      <c r="B470" s="17"/>
      <c r="C470" s="12"/>
      <c r="D470" s="120"/>
      <c r="F470" s="10" t="str">
        <f t="shared" ca="1" si="28"/>
        <v/>
      </c>
      <c r="G470" s="10" t="str">
        <f t="shared" ca="1" si="31"/>
        <v/>
      </c>
      <c r="H470" s="10" t="str">
        <f t="shared" ca="1" si="29"/>
        <v/>
      </c>
    </row>
    <row r="471" spans="1:8" x14ac:dyDescent="0.2">
      <c r="A471" s="9" t="str">
        <f t="shared" ca="1" si="30"/>
        <v/>
      </c>
      <c r="B471" s="17"/>
      <c r="C471" s="12"/>
      <c r="D471" s="120"/>
      <c r="F471" s="10" t="str">
        <f t="shared" ca="1" si="28"/>
        <v/>
      </c>
      <c r="G471" s="10" t="str">
        <f t="shared" ca="1" si="31"/>
        <v/>
      </c>
      <c r="H471" s="10" t="str">
        <f t="shared" ca="1" si="29"/>
        <v/>
      </c>
    </row>
    <row r="472" spans="1:8" x14ac:dyDescent="0.2">
      <c r="A472" s="9" t="str">
        <f t="shared" ca="1" si="30"/>
        <v/>
      </c>
      <c r="B472" s="17"/>
      <c r="C472" s="12"/>
      <c r="D472" s="120"/>
      <c r="F472" s="10" t="str">
        <f t="shared" ca="1" si="28"/>
        <v/>
      </c>
      <c r="G472" s="10" t="str">
        <f t="shared" ca="1" si="31"/>
        <v/>
      </c>
      <c r="H472" s="10" t="str">
        <f t="shared" ca="1" si="29"/>
        <v/>
      </c>
    </row>
    <row r="473" spans="1:8" x14ac:dyDescent="0.2">
      <c r="A473" s="9" t="str">
        <f t="shared" ca="1" si="30"/>
        <v/>
      </c>
      <c r="B473" s="17"/>
      <c r="C473" s="12"/>
      <c r="D473" s="120"/>
      <c r="F473" s="10" t="str">
        <f t="shared" ca="1" si="28"/>
        <v/>
      </c>
      <c r="G473" s="10" t="str">
        <f t="shared" ca="1" si="31"/>
        <v/>
      </c>
      <c r="H473" s="10" t="str">
        <f t="shared" ca="1" si="29"/>
        <v/>
      </c>
    </row>
    <row r="474" spans="1:8" x14ac:dyDescent="0.2">
      <c r="A474" s="9" t="str">
        <f t="shared" ca="1" si="30"/>
        <v/>
      </c>
      <c r="B474" s="17"/>
      <c r="C474" s="12"/>
      <c r="D474" s="120"/>
      <c r="F474" s="10" t="str">
        <f t="shared" ca="1" si="28"/>
        <v/>
      </c>
      <c r="G474" s="10" t="str">
        <f t="shared" ca="1" si="31"/>
        <v/>
      </c>
      <c r="H474" s="10" t="str">
        <f t="shared" ca="1" si="29"/>
        <v/>
      </c>
    </row>
    <row r="475" spans="1:8" x14ac:dyDescent="0.2">
      <c r="A475" s="9" t="str">
        <f t="shared" ca="1" si="30"/>
        <v/>
      </c>
      <c r="B475" s="17"/>
      <c r="C475" s="12"/>
      <c r="D475" s="120"/>
      <c r="F475" s="10" t="str">
        <f t="shared" ca="1" si="28"/>
        <v/>
      </c>
      <c r="G475" s="10" t="str">
        <f t="shared" ca="1" si="31"/>
        <v/>
      </c>
      <c r="H475" s="10" t="str">
        <f t="shared" ca="1" si="29"/>
        <v/>
      </c>
    </row>
    <row r="476" spans="1:8" x14ac:dyDescent="0.2">
      <c r="A476" s="9" t="str">
        <f t="shared" ca="1" si="30"/>
        <v/>
      </c>
      <c r="B476" s="17"/>
      <c r="C476" s="12"/>
      <c r="D476" s="120"/>
      <c r="F476" s="10" t="str">
        <f t="shared" ca="1" si="28"/>
        <v/>
      </c>
      <c r="G476" s="10" t="str">
        <f t="shared" ca="1" si="31"/>
        <v/>
      </c>
      <c r="H476" s="10" t="str">
        <f t="shared" ca="1" si="29"/>
        <v/>
      </c>
    </row>
    <row r="477" spans="1:8" x14ac:dyDescent="0.2">
      <c r="A477" s="9" t="str">
        <f t="shared" ca="1" si="30"/>
        <v/>
      </c>
      <c r="B477" s="17"/>
      <c r="C477" s="12"/>
      <c r="D477" s="120"/>
      <c r="F477" s="10" t="str">
        <f t="shared" ca="1" si="28"/>
        <v/>
      </c>
      <c r="G477" s="10" t="str">
        <f t="shared" ca="1" si="31"/>
        <v/>
      </c>
      <c r="H477" s="10" t="str">
        <f t="shared" ca="1" si="29"/>
        <v/>
      </c>
    </row>
    <row r="478" spans="1:8" x14ac:dyDescent="0.2">
      <c r="A478" s="9" t="str">
        <f t="shared" ca="1" si="30"/>
        <v/>
      </c>
      <c r="B478" s="17"/>
      <c r="C478" s="12"/>
      <c r="D478" s="120"/>
      <c r="F478" s="10" t="str">
        <f t="shared" ca="1" si="28"/>
        <v/>
      </c>
      <c r="G478" s="10" t="str">
        <f t="shared" ca="1" si="31"/>
        <v/>
      </c>
      <c r="H478" s="10" t="str">
        <f t="shared" ca="1" si="29"/>
        <v/>
      </c>
    </row>
    <row r="479" spans="1:8" x14ac:dyDescent="0.2">
      <c r="A479" s="9" t="str">
        <f t="shared" ca="1" si="30"/>
        <v/>
      </c>
      <c r="B479" s="17"/>
      <c r="C479" s="12"/>
      <c r="D479" s="120"/>
      <c r="F479" s="10" t="str">
        <f t="shared" ca="1" si="28"/>
        <v/>
      </c>
      <c r="G479" s="10" t="str">
        <f t="shared" ca="1" si="31"/>
        <v/>
      </c>
      <c r="H479" s="10" t="str">
        <f t="shared" ca="1" si="29"/>
        <v/>
      </c>
    </row>
    <row r="480" spans="1:8" x14ac:dyDescent="0.2">
      <c r="A480" s="9" t="str">
        <f t="shared" ca="1" si="30"/>
        <v/>
      </c>
      <c r="B480" s="17"/>
      <c r="C480" s="12"/>
      <c r="D480" s="120"/>
      <c r="F480" s="10" t="str">
        <f t="shared" ca="1" si="28"/>
        <v/>
      </c>
      <c r="G480" s="10" t="str">
        <f t="shared" ca="1" si="31"/>
        <v/>
      </c>
      <c r="H480" s="10" t="str">
        <f t="shared" ca="1" si="29"/>
        <v/>
      </c>
    </row>
    <row r="481" spans="1:8" x14ac:dyDescent="0.2">
      <c r="A481" s="9" t="str">
        <f t="shared" ca="1" si="30"/>
        <v/>
      </c>
      <c r="B481" s="17"/>
      <c r="C481" s="12"/>
      <c r="D481" s="120"/>
      <c r="F481" s="10" t="str">
        <f t="shared" ca="1" si="28"/>
        <v/>
      </c>
      <c r="G481" s="10" t="str">
        <f t="shared" ca="1" si="31"/>
        <v/>
      </c>
      <c r="H481" s="10" t="str">
        <f t="shared" ca="1" si="29"/>
        <v/>
      </c>
    </row>
    <row r="482" spans="1:8" x14ac:dyDescent="0.2">
      <c r="A482" s="9" t="str">
        <f t="shared" ca="1" si="30"/>
        <v/>
      </c>
      <c r="B482" s="17"/>
      <c r="C482" s="12"/>
      <c r="D482" s="120"/>
      <c r="F482" s="10" t="str">
        <f t="shared" ca="1" si="28"/>
        <v/>
      </c>
      <c r="G482" s="10" t="str">
        <f t="shared" ca="1" si="31"/>
        <v/>
      </c>
      <c r="H482" s="10" t="str">
        <f t="shared" ca="1" si="29"/>
        <v/>
      </c>
    </row>
    <row r="483" spans="1:8" x14ac:dyDescent="0.2">
      <c r="A483" s="9" t="str">
        <f t="shared" ca="1" si="30"/>
        <v/>
      </c>
      <c r="B483" s="17"/>
      <c r="C483" s="12"/>
      <c r="D483" s="120"/>
      <c r="F483" s="10" t="str">
        <f t="shared" ca="1" si="28"/>
        <v/>
      </c>
      <c r="G483" s="10" t="str">
        <f t="shared" ca="1" si="31"/>
        <v/>
      </c>
      <c r="H483" s="10" t="str">
        <f t="shared" ca="1" si="29"/>
        <v/>
      </c>
    </row>
    <row r="484" spans="1:8" x14ac:dyDescent="0.2">
      <c r="A484" s="9" t="str">
        <f t="shared" ca="1" si="30"/>
        <v/>
      </c>
      <c r="B484" s="17"/>
      <c r="C484" s="12"/>
      <c r="D484" s="120"/>
      <c r="F484" s="10" t="str">
        <f t="shared" ca="1" si="28"/>
        <v/>
      </c>
      <c r="G484" s="10" t="str">
        <f t="shared" ca="1" si="31"/>
        <v/>
      </c>
      <c r="H484" s="10" t="str">
        <f t="shared" ca="1" si="29"/>
        <v/>
      </c>
    </row>
    <row r="485" spans="1:8" x14ac:dyDescent="0.2">
      <c r="A485" s="9" t="str">
        <f t="shared" ca="1" si="30"/>
        <v/>
      </c>
      <c r="B485" s="17"/>
      <c r="C485" s="12"/>
      <c r="D485" s="120"/>
      <c r="F485" s="10" t="str">
        <f t="shared" ca="1" si="28"/>
        <v/>
      </c>
      <c r="G485" s="10" t="str">
        <f t="shared" ca="1" si="31"/>
        <v/>
      </c>
      <c r="H485" s="10" t="str">
        <f t="shared" ca="1" si="29"/>
        <v/>
      </c>
    </row>
    <row r="486" spans="1:8" x14ac:dyDescent="0.2">
      <c r="A486" s="9" t="str">
        <f t="shared" ca="1" si="30"/>
        <v/>
      </c>
      <c r="B486" s="17"/>
      <c r="C486" s="12"/>
      <c r="D486" s="120"/>
      <c r="F486" s="10" t="str">
        <f t="shared" ca="1" si="28"/>
        <v/>
      </c>
      <c r="G486" s="10" t="str">
        <f t="shared" ca="1" si="31"/>
        <v/>
      </c>
      <c r="H486" s="10" t="str">
        <f t="shared" ca="1" si="29"/>
        <v/>
      </c>
    </row>
    <row r="487" spans="1:8" x14ac:dyDescent="0.2">
      <c r="A487" s="9" t="str">
        <f t="shared" ca="1" si="30"/>
        <v/>
      </c>
      <c r="B487" s="17"/>
      <c r="C487" s="12"/>
      <c r="D487" s="120"/>
      <c r="F487" s="10" t="str">
        <f t="shared" ca="1" si="28"/>
        <v/>
      </c>
      <c r="G487" s="10" t="str">
        <f t="shared" ca="1" si="31"/>
        <v/>
      </c>
      <c r="H487" s="10" t="str">
        <f t="shared" ca="1" si="29"/>
        <v/>
      </c>
    </row>
    <row r="488" spans="1:8" x14ac:dyDescent="0.2">
      <c r="A488" s="9" t="str">
        <f t="shared" ca="1" si="30"/>
        <v/>
      </c>
      <c r="B488" s="17"/>
      <c r="C488" s="12"/>
      <c r="D488" s="120"/>
      <c r="F488" s="10" t="str">
        <f t="shared" ca="1" si="28"/>
        <v/>
      </c>
      <c r="G488" s="10" t="str">
        <f t="shared" ca="1" si="31"/>
        <v/>
      </c>
      <c r="H488" s="10" t="str">
        <f t="shared" ca="1" si="29"/>
        <v/>
      </c>
    </row>
    <row r="489" spans="1:8" x14ac:dyDescent="0.2">
      <c r="A489" s="9" t="str">
        <f t="shared" ca="1" si="30"/>
        <v/>
      </c>
      <c r="B489" s="17"/>
      <c r="C489" s="12"/>
      <c r="D489" s="120"/>
      <c r="F489" s="10" t="str">
        <f t="shared" ca="1" si="28"/>
        <v/>
      </c>
      <c r="G489" s="10" t="str">
        <f t="shared" ca="1" si="31"/>
        <v/>
      </c>
      <c r="H489" s="10" t="str">
        <f t="shared" ca="1" si="29"/>
        <v/>
      </c>
    </row>
    <row r="490" spans="1:8" x14ac:dyDescent="0.2">
      <c r="A490" s="9" t="str">
        <f t="shared" ca="1" si="30"/>
        <v/>
      </c>
      <c r="B490" s="17"/>
      <c r="C490" s="12"/>
      <c r="D490" s="120"/>
      <c r="F490" s="10" t="str">
        <f t="shared" ca="1" si="28"/>
        <v/>
      </c>
      <c r="G490" s="10" t="str">
        <f t="shared" ca="1" si="31"/>
        <v/>
      </c>
      <c r="H490" s="10" t="str">
        <f t="shared" ca="1" si="29"/>
        <v/>
      </c>
    </row>
    <row r="491" spans="1:8" x14ac:dyDescent="0.2">
      <c r="A491" s="9" t="str">
        <f t="shared" ca="1" si="30"/>
        <v/>
      </c>
      <c r="B491" s="17"/>
      <c r="C491" s="12"/>
      <c r="D491" s="120"/>
      <c r="F491" s="10" t="str">
        <f t="shared" ca="1" si="28"/>
        <v/>
      </c>
      <c r="G491" s="10" t="str">
        <f t="shared" ca="1" si="31"/>
        <v/>
      </c>
      <c r="H491" s="10" t="str">
        <f t="shared" ca="1" si="29"/>
        <v/>
      </c>
    </row>
    <row r="492" spans="1:8" x14ac:dyDescent="0.2">
      <c r="A492" s="9" t="str">
        <f t="shared" ca="1" si="30"/>
        <v/>
      </c>
      <c r="B492" s="17"/>
      <c r="C492" s="12"/>
      <c r="D492" s="120"/>
      <c r="F492" s="10" t="str">
        <f t="shared" ca="1" si="28"/>
        <v/>
      </c>
      <c r="G492" s="10" t="str">
        <f t="shared" ca="1" si="31"/>
        <v/>
      </c>
      <c r="H492" s="10" t="str">
        <f t="shared" ca="1" si="29"/>
        <v/>
      </c>
    </row>
    <row r="493" spans="1:8" x14ac:dyDescent="0.2">
      <c r="A493" s="9" t="str">
        <f t="shared" ca="1" si="30"/>
        <v/>
      </c>
      <c r="B493" s="17"/>
      <c r="C493" s="12"/>
      <c r="D493" s="120"/>
      <c r="F493" s="10" t="str">
        <f t="shared" ca="1" si="28"/>
        <v/>
      </c>
      <c r="G493" s="10" t="str">
        <f t="shared" ca="1" si="31"/>
        <v/>
      </c>
      <c r="H493" s="10" t="str">
        <f t="shared" ca="1" si="29"/>
        <v/>
      </c>
    </row>
    <row r="494" spans="1:8" x14ac:dyDescent="0.2">
      <c r="A494" s="9" t="str">
        <f t="shared" ca="1" si="30"/>
        <v/>
      </c>
      <c r="B494" s="17"/>
      <c r="C494" s="12"/>
      <c r="D494" s="120"/>
      <c r="F494" s="10" t="str">
        <f t="shared" ca="1" si="28"/>
        <v/>
      </c>
      <c r="G494" s="10" t="str">
        <f t="shared" ca="1" si="31"/>
        <v/>
      </c>
      <c r="H494" s="10" t="str">
        <f t="shared" ca="1" si="29"/>
        <v/>
      </c>
    </row>
    <row r="495" spans="1:8" x14ac:dyDescent="0.2">
      <c r="A495" s="9" t="str">
        <f t="shared" ca="1" si="30"/>
        <v/>
      </c>
      <c r="B495" s="17"/>
      <c r="C495" s="12"/>
      <c r="D495" s="120"/>
      <c r="F495" s="10" t="str">
        <f t="shared" ca="1" si="28"/>
        <v/>
      </c>
      <c r="G495" s="10" t="str">
        <f t="shared" ca="1" si="31"/>
        <v/>
      </c>
      <c r="H495" s="10" t="str">
        <f t="shared" ca="1" si="29"/>
        <v/>
      </c>
    </row>
    <row r="496" spans="1:8" x14ac:dyDescent="0.2">
      <c r="A496" s="9" t="str">
        <f t="shared" ca="1" si="30"/>
        <v/>
      </c>
      <c r="B496" s="17"/>
      <c r="C496" s="12"/>
      <c r="D496" s="120"/>
      <c r="F496" s="10" t="str">
        <f t="shared" ca="1" si="28"/>
        <v/>
      </c>
      <c r="G496" s="10" t="str">
        <f t="shared" ca="1" si="31"/>
        <v/>
      </c>
      <c r="H496" s="10" t="str">
        <f t="shared" ca="1" si="29"/>
        <v/>
      </c>
    </row>
    <row r="497" spans="1:8" x14ac:dyDescent="0.2">
      <c r="A497" s="9" t="str">
        <f t="shared" ca="1" si="30"/>
        <v/>
      </c>
      <c r="B497" s="17"/>
      <c r="C497" s="12"/>
      <c r="D497" s="120"/>
      <c r="F497" s="10" t="str">
        <f t="shared" ca="1" si="28"/>
        <v/>
      </c>
      <c r="G497" s="10" t="str">
        <f t="shared" ca="1" si="31"/>
        <v/>
      </c>
      <c r="H497" s="10" t="str">
        <f t="shared" ca="1" si="29"/>
        <v/>
      </c>
    </row>
    <row r="498" spans="1:8" x14ac:dyDescent="0.2">
      <c r="A498" s="9" t="str">
        <f t="shared" ca="1" si="30"/>
        <v/>
      </c>
      <c r="B498" s="17"/>
      <c r="C498" s="12"/>
      <c r="D498" s="120"/>
      <c r="F498" s="10" t="str">
        <f t="shared" ca="1" si="28"/>
        <v/>
      </c>
      <c r="G498" s="10" t="str">
        <f t="shared" ca="1" si="31"/>
        <v/>
      </c>
      <c r="H498" s="10" t="str">
        <f t="shared" ca="1" si="29"/>
        <v/>
      </c>
    </row>
    <row r="499" spans="1:8" x14ac:dyDescent="0.2">
      <c r="A499" s="9" t="str">
        <f t="shared" ca="1" si="30"/>
        <v/>
      </c>
      <c r="B499" s="17"/>
      <c r="C499" s="12"/>
      <c r="D499" s="120"/>
      <c r="F499" s="10" t="str">
        <f t="shared" ca="1" si="28"/>
        <v/>
      </c>
      <c r="G499" s="10" t="str">
        <f t="shared" ca="1" si="31"/>
        <v/>
      </c>
      <c r="H499" s="10" t="str">
        <f t="shared" ca="1" si="29"/>
        <v/>
      </c>
    </row>
    <row r="500" spans="1:8" x14ac:dyDescent="0.2">
      <c r="A500" s="9" t="str">
        <f t="shared" ca="1" si="30"/>
        <v/>
      </c>
      <c r="B500" s="17"/>
      <c r="C500" s="12"/>
      <c r="D500" s="120"/>
      <c r="F500" s="10" t="str">
        <f t="shared" ca="1" si="28"/>
        <v/>
      </c>
      <c r="G500" s="10" t="str">
        <f t="shared" ca="1" si="31"/>
        <v/>
      </c>
      <c r="H500" s="10" t="str">
        <f t="shared" ca="1" si="29"/>
        <v/>
      </c>
    </row>
    <row r="501" spans="1:8" x14ac:dyDescent="0.2">
      <c r="A501" s="9" t="str">
        <f t="shared" ca="1" si="30"/>
        <v/>
      </c>
      <c r="B501" s="17"/>
      <c r="C501" s="12"/>
      <c r="D501" s="120"/>
      <c r="F501" s="10" t="str">
        <f t="shared" ca="1" si="28"/>
        <v/>
      </c>
      <c r="G501" s="10" t="str">
        <f t="shared" ca="1" si="31"/>
        <v/>
      </c>
      <c r="H501" s="10" t="str">
        <f t="shared" ca="1" si="29"/>
        <v/>
      </c>
    </row>
    <row r="502" spans="1:8" x14ac:dyDescent="0.2">
      <c r="A502" s="9" t="str">
        <f t="shared" ca="1" si="30"/>
        <v/>
      </c>
      <c r="B502" s="17"/>
      <c r="C502" s="12"/>
      <c r="D502" s="120"/>
      <c r="F502" s="10" t="str">
        <f t="shared" ca="1" si="28"/>
        <v/>
      </c>
      <c r="G502" s="10" t="str">
        <f t="shared" ca="1" si="31"/>
        <v/>
      </c>
      <c r="H502" s="10" t="str">
        <f t="shared" ca="1" si="29"/>
        <v/>
      </c>
    </row>
    <row r="503" spans="1:8" x14ac:dyDescent="0.2">
      <c r="A503" s="9" t="str">
        <f t="shared" ca="1" si="30"/>
        <v/>
      </c>
      <c r="B503" s="17"/>
      <c r="C503" s="12"/>
      <c r="D503" s="120"/>
      <c r="F503" s="10" t="str">
        <f t="shared" ca="1" si="28"/>
        <v/>
      </c>
      <c r="G503" s="10" t="str">
        <f t="shared" ca="1" si="31"/>
        <v/>
      </c>
      <c r="H503" s="10" t="str">
        <f t="shared" ca="1" si="29"/>
        <v/>
      </c>
    </row>
    <row r="504" spans="1:8" x14ac:dyDescent="0.2">
      <c r="A504" s="9" t="str">
        <f t="shared" ca="1" si="30"/>
        <v/>
      </c>
      <c r="B504" s="17"/>
      <c r="C504" s="12"/>
      <c r="D504" s="120"/>
      <c r="F504" s="10" t="str">
        <f t="shared" ca="1" si="28"/>
        <v/>
      </c>
      <c r="G504" s="10" t="str">
        <f t="shared" ca="1" si="31"/>
        <v/>
      </c>
      <c r="H504" s="10" t="str">
        <f t="shared" ca="1" si="29"/>
        <v/>
      </c>
    </row>
    <row r="505" spans="1:8" x14ac:dyDescent="0.2">
      <c r="A505" s="9" t="str">
        <f t="shared" ca="1" si="30"/>
        <v/>
      </c>
      <c r="B505" s="17"/>
      <c r="C505" s="12"/>
      <c r="D505" s="120"/>
      <c r="F505" s="10" t="str">
        <f t="shared" ca="1" si="28"/>
        <v/>
      </c>
      <c r="G505" s="10" t="str">
        <f t="shared" ca="1" si="31"/>
        <v/>
      </c>
      <c r="H505" s="10" t="str">
        <f t="shared" ca="1" si="29"/>
        <v/>
      </c>
    </row>
    <row r="506" spans="1:8" x14ac:dyDescent="0.2">
      <c r="A506" s="9" t="str">
        <f t="shared" ca="1" si="30"/>
        <v/>
      </c>
      <c r="B506" s="17"/>
      <c r="C506" s="12"/>
      <c r="D506" s="120"/>
      <c r="F506" s="10" t="str">
        <f t="shared" ca="1" si="28"/>
        <v/>
      </c>
      <c r="G506" s="10" t="str">
        <f t="shared" ca="1" si="31"/>
        <v/>
      </c>
      <c r="H506" s="10" t="str">
        <f t="shared" ca="1" si="29"/>
        <v/>
      </c>
    </row>
    <row r="507" spans="1:8" x14ac:dyDescent="0.2">
      <c r="A507" s="9" t="str">
        <f t="shared" ca="1" si="30"/>
        <v/>
      </c>
      <c r="B507" s="17"/>
      <c r="C507" s="12"/>
      <c r="D507" s="120"/>
      <c r="F507" s="10" t="str">
        <f t="shared" ca="1" si="28"/>
        <v/>
      </c>
      <c r="G507" s="10" t="str">
        <f t="shared" ca="1" si="31"/>
        <v/>
      </c>
      <c r="H507" s="10" t="str">
        <f t="shared" ca="1" si="29"/>
        <v/>
      </c>
    </row>
    <row r="508" spans="1:8" x14ac:dyDescent="0.2">
      <c r="A508" s="9" t="str">
        <f t="shared" ca="1" si="30"/>
        <v/>
      </c>
      <c r="B508" s="17"/>
      <c r="C508" s="12"/>
      <c r="D508" s="120"/>
      <c r="F508" s="10" t="str">
        <f t="shared" ca="1" si="28"/>
        <v/>
      </c>
      <c r="G508" s="10" t="str">
        <f t="shared" ca="1" si="31"/>
        <v/>
      </c>
      <c r="H508" s="10" t="str">
        <f t="shared" ca="1" si="29"/>
        <v/>
      </c>
    </row>
    <row r="509" spans="1:8" x14ac:dyDescent="0.2">
      <c r="A509" s="9" t="str">
        <f t="shared" ca="1" si="30"/>
        <v/>
      </c>
      <c r="B509" s="17"/>
      <c r="C509" s="12"/>
      <c r="D509" s="120"/>
      <c r="F509" s="10" t="str">
        <f t="shared" ca="1" si="28"/>
        <v/>
      </c>
      <c r="G509" s="10" t="str">
        <f t="shared" ca="1" si="31"/>
        <v/>
      </c>
      <c r="H509" s="10" t="str">
        <f t="shared" ca="1" si="29"/>
        <v/>
      </c>
    </row>
    <row r="510" spans="1:8" x14ac:dyDescent="0.2">
      <c r="A510" s="9" t="str">
        <f t="shared" ca="1" si="30"/>
        <v/>
      </c>
      <c r="B510" s="17"/>
      <c r="C510" s="12"/>
      <c r="D510" s="120"/>
      <c r="F510" s="10" t="str">
        <f t="shared" ca="1" si="28"/>
        <v/>
      </c>
      <c r="G510" s="10" t="str">
        <f t="shared" ca="1" si="31"/>
        <v/>
      </c>
      <c r="H510" s="10" t="str">
        <f t="shared" ca="1" si="29"/>
        <v/>
      </c>
    </row>
    <row r="511" spans="1:8" x14ac:dyDescent="0.2">
      <c r="A511" s="9" t="str">
        <f t="shared" ca="1" si="30"/>
        <v/>
      </c>
      <c r="B511" s="17"/>
      <c r="C511" s="12"/>
      <c r="D511" s="120"/>
      <c r="F511" s="10" t="str">
        <f t="shared" ca="1" si="28"/>
        <v/>
      </c>
      <c r="G511" s="10" t="str">
        <f t="shared" ca="1" si="31"/>
        <v/>
      </c>
      <c r="H511" s="10" t="str">
        <f t="shared" ca="1" si="29"/>
        <v/>
      </c>
    </row>
    <row r="512" spans="1:8" x14ac:dyDescent="0.2">
      <c r="A512" s="9" t="str">
        <f t="shared" ca="1" si="30"/>
        <v/>
      </c>
      <c r="B512" s="17"/>
      <c r="C512" s="12"/>
      <c r="D512" s="120"/>
      <c r="F512" s="10" t="str">
        <f t="shared" ca="1" si="28"/>
        <v/>
      </c>
      <c r="G512" s="10" t="str">
        <f t="shared" ca="1" si="31"/>
        <v/>
      </c>
      <c r="H512" s="10" t="str">
        <f t="shared" ca="1" si="29"/>
        <v/>
      </c>
    </row>
    <row r="513" spans="1:8" x14ac:dyDescent="0.2">
      <c r="A513" s="9" t="str">
        <f t="shared" ca="1" si="30"/>
        <v/>
      </c>
      <c r="B513" s="17"/>
      <c r="C513" s="12"/>
      <c r="D513" s="120"/>
      <c r="F513" s="10" t="str">
        <f t="shared" ca="1" si="28"/>
        <v/>
      </c>
      <c r="G513" s="10" t="str">
        <f t="shared" ca="1" si="31"/>
        <v/>
      </c>
      <c r="H513" s="10" t="str">
        <f t="shared" ca="1" si="29"/>
        <v/>
      </c>
    </row>
    <row r="514" spans="1:8" x14ac:dyDescent="0.2">
      <c r="A514" s="9" t="str">
        <f t="shared" ca="1" si="30"/>
        <v/>
      </c>
      <c r="B514" s="17"/>
      <c r="C514" s="12"/>
      <c r="D514" s="120"/>
      <c r="F514" s="10" t="str">
        <f t="shared" ca="1" si="28"/>
        <v/>
      </c>
      <c r="G514" s="10" t="str">
        <f t="shared" ca="1" si="31"/>
        <v/>
      </c>
      <c r="H514" s="10" t="str">
        <f t="shared" ca="1" si="29"/>
        <v/>
      </c>
    </row>
    <row r="515" spans="1:8" x14ac:dyDescent="0.2">
      <c r="A515" s="9" t="str">
        <f t="shared" ca="1" si="30"/>
        <v/>
      </c>
      <c r="B515" s="17"/>
      <c r="C515" s="12"/>
      <c r="D515" s="120"/>
      <c r="F515" s="10" t="str">
        <f t="shared" ca="1" si="28"/>
        <v/>
      </c>
      <c r="G515" s="10" t="str">
        <f t="shared" ca="1" si="31"/>
        <v/>
      </c>
      <c r="H515" s="10" t="str">
        <f t="shared" ca="1" si="29"/>
        <v/>
      </c>
    </row>
    <row r="516" spans="1:8" x14ac:dyDescent="0.2">
      <c r="A516" s="9" t="str">
        <f t="shared" ca="1" si="30"/>
        <v/>
      </c>
      <c r="B516" s="17"/>
      <c r="C516" s="12"/>
      <c r="D516" s="120"/>
      <c r="F516" s="10" t="str">
        <f t="shared" ca="1" si="28"/>
        <v/>
      </c>
      <c r="G516" s="10" t="str">
        <f t="shared" ca="1" si="31"/>
        <v/>
      </c>
      <c r="H516" s="10" t="str">
        <f t="shared" ca="1" si="29"/>
        <v/>
      </c>
    </row>
    <row r="517" spans="1:8" x14ac:dyDescent="0.2">
      <c r="A517" s="9" t="str">
        <f t="shared" ca="1" si="30"/>
        <v/>
      </c>
      <c r="B517" s="17"/>
      <c r="C517" s="12"/>
      <c r="D517" s="120"/>
      <c r="F517" s="10" t="str">
        <f t="shared" ca="1" si="28"/>
        <v/>
      </c>
      <c r="G517" s="10" t="str">
        <f t="shared" ca="1" si="31"/>
        <v/>
      </c>
      <c r="H517" s="10" t="str">
        <f t="shared" ca="1" si="29"/>
        <v/>
      </c>
    </row>
    <row r="518" spans="1:8" x14ac:dyDescent="0.2">
      <c r="A518" s="9" t="str">
        <f t="shared" ca="1" si="30"/>
        <v/>
      </c>
      <c r="B518" s="17"/>
      <c r="C518" s="12"/>
      <c r="D518" s="120"/>
      <c r="F518" s="10" t="str">
        <f t="shared" ca="1" si="28"/>
        <v/>
      </c>
      <c r="G518" s="10" t="str">
        <f t="shared" ca="1" si="31"/>
        <v/>
      </c>
      <c r="H518" s="10" t="str">
        <f t="shared" ca="1" si="29"/>
        <v/>
      </c>
    </row>
    <row r="519" spans="1:8" x14ac:dyDescent="0.2">
      <c r="A519" s="9" t="str">
        <f t="shared" ca="1" si="30"/>
        <v/>
      </c>
      <c r="B519" s="17"/>
      <c r="C519" s="12"/>
      <c r="D519" s="120"/>
      <c r="F519" s="10" t="str">
        <f t="shared" ca="1" si="28"/>
        <v/>
      </c>
      <c r="G519" s="10" t="str">
        <f t="shared" ca="1" si="31"/>
        <v/>
      </c>
      <c r="H519" s="10" t="str">
        <f t="shared" ca="1" si="29"/>
        <v/>
      </c>
    </row>
    <row r="520" spans="1:8" x14ac:dyDescent="0.2">
      <c r="A520" s="9" t="str">
        <f t="shared" ca="1" si="30"/>
        <v/>
      </c>
      <c r="B520" s="17"/>
      <c r="C520" s="12"/>
      <c r="D520" s="120"/>
      <c r="F520" s="10" t="str">
        <f t="shared" ca="1" si="28"/>
        <v/>
      </c>
      <c r="G520" s="10" t="str">
        <f t="shared" ca="1" si="31"/>
        <v/>
      </c>
      <c r="H520" s="10" t="str">
        <f t="shared" ca="1" si="29"/>
        <v/>
      </c>
    </row>
    <row r="521" spans="1:8" x14ac:dyDescent="0.2">
      <c r="A521" s="9" t="str">
        <f t="shared" ca="1" si="30"/>
        <v/>
      </c>
      <c r="B521" s="17"/>
      <c r="C521" s="12"/>
      <c r="D521" s="120"/>
      <c r="F521" s="10" t="str">
        <f t="shared" ca="1" si="28"/>
        <v/>
      </c>
      <c r="G521" s="10" t="str">
        <f t="shared" ca="1" si="31"/>
        <v/>
      </c>
      <c r="H521" s="10" t="str">
        <f t="shared" ca="1" si="29"/>
        <v/>
      </c>
    </row>
    <row r="522" spans="1:8" x14ac:dyDescent="0.2">
      <c r="A522" s="9" t="str">
        <f t="shared" ca="1" si="30"/>
        <v/>
      </c>
      <c r="B522" s="17"/>
      <c r="C522" s="12"/>
      <c r="D522" s="120"/>
      <c r="F522" s="10" t="str">
        <f t="shared" ca="1" si="28"/>
        <v/>
      </c>
      <c r="G522" s="10" t="str">
        <f t="shared" ca="1" si="31"/>
        <v/>
      </c>
      <c r="H522" s="10" t="str">
        <f t="shared" ca="1" si="29"/>
        <v/>
      </c>
    </row>
    <row r="523" spans="1:8" x14ac:dyDescent="0.2">
      <c r="A523" s="9" t="str">
        <f t="shared" ca="1" si="30"/>
        <v/>
      </c>
      <c r="B523" s="17"/>
      <c r="C523" s="12"/>
      <c r="D523" s="120"/>
      <c r="F523" s="10" t="str">
        <f t="shared" ca="1" si="28"/>
        <v/>
      </c>
      <c r="G523" s="10" t="str">
        <f t="shared" ca="1" si="31"/>
        <v/>
      </c>
      <c r="H523" s="10" t="str">
        <f t="shared" ca="1" si="29"/>
        <v/>
      </c>
    </row>
    <row r="524" spans="1:8" x14ac:dyDescent="0.2">
      <c r="A524" s="9" t="str">
        <f t="shared" ca="1" si="30"/>
        <v/>
      </c>
      <c r="B524" s="17"/>
      <c r="C524" s="12"/>
      <c r="D524" s="120"/>
      <c r="F524" s="10" t="str">
        <f t="shared" ca="1" si="28"/>
        <v/>
      </c>
      <c r="G524" s="10" t="str">
        <f t="shared" ca="1" si="31"/>
        <v/>
      </c>
      <c r="H524" s="10" t="str">
        <f t="shared" ca="1" si="29"/>
        <v/>
      </c>
    </row>
    <row r="525" spans="1:8" x14ac:dyDescent="0.2">
      <c r="A525" s="9" t="str">
        <f t="shared" ca="1" si="30"/>
        <v/>
      </c>
      <c r="B525" s="17"/>
      <c r="C525" s="12"/>
      <c r="D525" s="120"/>
      <c r="F525" s="10" t="str">
        <f t="shared" ca="1" si="28"/>
        <v/>
      </c>
      <c r="G525" s="10" t="str">
        <f t="shared" ca="1" si="31"/>
        <v/>
      </c>
      <c r="H525" s="10" t="str">
        <f t="shared" ca="1" si="29"/>
        <v/>
      </c>
    </row>
    <row r="526" spans="1:8" x14ac:dyDescent="0.2">
      <c r="A526" s="9" t="str">
        <f t="shared" ca="1" si="30"/>
        <v/>
      </c>
      <c r="B526" s="17"/>
      <c r="C526" s="12"/>
      <c r="D526" s="120"/>
      <c r="F526" s="10" t="str">
        <f t="shared" ca="1" si="28"/>
        <v/>
      </c>
      <c r="G526" s="10" t="str">
        <f t="shared" ca="1" si="31"/>
        <v/>
      </c>
      <c r="H526" s="10" t="str">
        <f t="shared" ca="1" si="29"/>
        <v/>
      </c>
    </row>
    <row r="527" spans="1:8" x14ac:dyDescent="0.2">
      <c r="A527" s="9" t="str">
        <f t="shared" ca="1" si="30"/>
        <v/>
      </c>
      <c r="B527" s="17"/>
      <c r="C527" s="12"/>
      <c r="D527" s="120"/>
      <c r="F527" s="10" t="str">
        <f t="shared" ca="1" si="28"/>
        <v/>
      </c>
      <c r="G527" s="10" t="str">
        <f t="shared" ca="1" si="31"/>
        <v/>
      </c>
      <c r="H527" s="10" t="str">
        <f t="shared" ca="1" si="29"/>
        <v/>
      </c>
    </row>
    <row r="528" spans="1:8" x14ac:dyDescent="0.2">
      <c r="A528" s="9" t="str">
        <f t="shared" ca="1" si="30"/>
        <v/>
      </c>
      <c r="B528" s="17"/>
      <c r="C528" s="12"/>
      <c r="D528" s="120"/>
      <c r="F528" s="10" t="str">
        <f t="shared" ca="1" si="28"/>
        <v/>
      </c>
      <c r="G528" s="10" t="str">
        <f t="shared" ca="1" si="31"/>
        <v/>
      </c>
      <c r="H528" s="10" t="str">
        <f t="shared" ca="1" si="29"/>
        <v/>
      </c>
    </row>
    <row r="529" spans="1:8" x14ac:dyDescent="0.2">
      <c r="A529" s="9" t="str">
        <f t="shared" ca="1" si="30"/>
        <v/>
      </c>
      <c r="B529" s="17"/>
      <c r="C529" s="12"/>
      <c r="D529" s="120"/>
      <c r="F529" s="10" t="str">
        <f t="shared" ca="1" si="28"/>
        <v/>
      </c>
      <c r="G529" s="10" t="str">
        <f t="shared" ca="1" si="31"/>
        <v/>
      </c>
      <c r="H529" s="10" t="str">
        <f t="shared" ca="1" si="29"/>
        <v/>
      </c>
    </row>
    <row r="530" spans="1:8" x14ac:dyDescent="0.2">
      <c r="A530" s="9" t="str">
        <f t="shared" ca="1" si="30"/>
        <v/>
      </c>
      <c r="B530" s="17"/>
      <c r="C530" s="12"/>
      <c r="D530" s="120"/>
      <c r="F530" s="10" t="str">
        <f t="shared" ca="1" si="28"/>
        <v/>
      </c>
      <c r="G530" s="10" t="str">
        <f t="shared" ca="1" si="31"/>
        <v/>
      </c>
      <c r="H530" s="10" t="str">
        <f t="shared" ca="1" si="29"/>
        <v/>
      </c>
    </row>
    <row r="531" spans="1:8" x14ac:dyDescent="0.2">
      <c r="A531" s="9" t="str">
        <f t="shared" ca="1" si="30"/>
        <v/>
      </c>
      <c r="B531" s="17"/>
      <c r="C531" s="12"/>
      <c r="D531" s="120"/>
      <c r="F531" s="10" t="str">
        <f t="shared" ref="F531:F594" ca="1" si="32">IF(B531="","",ROUND(((1+$H$9)^(B531-OFFSET(B531,-1,0,1,1))-1)*OFFSET(H531,-1,0,1,1),2))</f>
        <v/>
      </c>
      <c r="G531" s="10" t="str">
        <f t="shared" ca="1" si="31"/>
        <v/>
      </c>
      <c r="H531" s="10" t="str">
        <f t="shared" ref="H531:H594" ca="1" si="33">IF(B531="","",OFFSET(H531,-1,0,1,1)+F531-C531)</f>
        <v/>
      </c>
    </row>
    <row r="532" spans="1:8" x14ac:dyDescent="0.2">
      <c r="A532" s="9" t="str">
        <f t="shared" ref="A532:A595" ca="1" si="34">IF(OR(H531&lt;=0,H531=""),"",OFFSET(A532,-1,0,1,1)+1)</f>
        <v/>
      </c>
      <c r="B532" s="17"/>
      <c r="C532" s="12"/>
      <c r="D532" s="120"/>
      <c r="F532" s="10" t="str">
        <f t="shared" ca="1" si="32"/>
        <v/>
      </c>
      <c r="G532" s="10" t="str">
        <f t="shared" ref="G532:G595" ca="1" si="35">IF(B532="","",MAX(0,OFFSET(H532,-1,0,1,1)-H532))</f>
        <v/>
      </c>
      <c r="H532" s="10" t="str">
        <f t="shared" ca="1" si="33"/>
        <v/>
      </c>
    </row>
    <row r="533" spans="1:8" x14ac:dyDescent="0.2">
      <c r="A533" s="9" t="str">
        <f t="shared" ca="1" si="34"/>
        <v/>
      </c>
      <c r="B533" s="17"/>
      <c r="C533" s="12"/>
      <c r="D533" s="120"/>
      <c r="F533" s="10" t="str">
        <f t="shared" ca="1" si="32"/>
        <v/>
      </c>
      <c r="G533" s="10" t="str">
        <f t="shared" ca="1" si="35"/>
        <v/>
      </c>
      <c r="H533" s="10" t="str">
        <f t="shared" ca="1" si="33"/>
        <v/>
      </c>
    </row>
    <row r="534" spans="1:8" x14ac:dyDescent="0.2">
      <c r="A534" s="9" t="str">
        <f t="shared" ca="1" si="34"/>
        <v/>
      </c>
      <c r="B534" s="17"/>
      <c r="C534" s="12"/>
      <c r="D534" s="120"/>
      <c r="F534" s="10" t="str">
        <f t="shared" ca="1" si="32"/>
        <v/>
      </c>
      <c r="G534" s="10" t="str">
        <f t="shared" ca="1" si="35"/>
        <v/>
      </c>
      <c r="H534" s="10" t="str">
        <f t="shared" ca="1" si="33"/>
        <v/>
      </c>
    </row>
    <row r="535" spans="1:8" x14ac:dyDescent="0.2">
      <c r="A535" s="9" t="str">
        <f t="shared" ca="1" si="34"/>
        <v/>
      </c>
      <c r="B535" s="17"/>
      <c r="C535" s="12"/>
      <c r="D535" s="120"/>
      <c r="F535" s="10" t="str">
        <f t="shared" ca="1" si="32"/>
        <v/>
      </c>
      <c r="G535" s="10" t="str">
        <f t="shared" ca="1" si="35"/>
        <v/>
      </c>
      <c r="H535" s="10" t="str">
        <f t="shared" ca="1" si="33"/>
        <v/>
      </c>
    </row>
    <row r="536" spans="1:8" x14ac:dyDescent="0.2">
      <c r="A536" s="9" t="str">
        <f t="shared" ca="1" si="34"/>
        <v/>
      </c>
      <c r="B536" s="17"/>
      <c r="C536" s="12"/>
      <c r="D536" s="120"/>
      <c r="F536" s="10" t="str">
        <f t="shared" ca="1" si="32"/>
        <v/>
      </c>
      <c r="G536" s="10" t="str">
        <f t="shared" ca="1" si="35"/>
        <v/>
      </c>
      <c r="H536" s="10" t="str">
        <f t="shared" ca="1" si="33"/>
        <v/>
      </c>
    </row>
    <row r="537" spans="1:8" x14ac:dyDescent="0.2">
      <c r="A537" s="9" t="str">
        <f t="shared" ca="1" si="34"/>
        <v/>
      </c>
      <c r="B537" s="17"/>
      <c r="C537" s="12"/>
      <c r="D537" s="120"/>
      <c r="F537" s="10" t="str">
        <f t="shared" ca="1" si="32"/>
        <v/>
      </c>
      <c r="G537" s="10" t="str">
        <f t="shared" ca="1" si="35"/>
        <v/>
      </c>
      <c r="H537" s="10" t="str">
        <f t="shared" ca="1" si="33"/>
        <v/>
      </c>
    </row>
    <row r="538" spans="1:8" x14ac:dyDescent="0.2">
      <c r="A538" s="9" t="str">
        <f t="shared" ca="1" si="34"/>
        <v/>
      </c>
      <c r="B538" s="17"/>
      <c r="C538" s="12"/>
      <c r="D538" s="120"/>
      <c r="F538" s="10" t="str">
        <f t="shared" ca="1" si="32"/>
        <v/>
      </c>
      <c r="G538" s="10" t="str">
        <f t="shared" ca="1" si="35"/>
        <v/>
      </c>
      <c r="H538" s="10" t="str">
        <f t="shared" ca="1" si="33"/>
        <v/>
      </c>
    </row>
    <row r="539" spans="1:8" x14ac:dyDescent="0.2">
      <c r="A539" s="9" t="str">
        <f t="shared" ca="1" si="34"/>
        <v/>
      </c>
      <c r="B539" s="17"/>
      <c r="C539" s="12"/>
      <c r="D539" s="120"/>
      <c r="F539" s="10" t="str">
        <f t="shared" ca="1" si="32"/>
        <v/>
      </c>
      <c r="G539" s="10" t="str">
        <f t="shared" ca="1" si="35"/>
        <v/>
      </c>
      <c r="H539" s="10" t="str">
        <f t="shared" ca="1" si="33"/>
        <v/>
      </c>
    </row>
    <row r="540" spans="1:8" x14ac:dyDescent="0.2">
      <c r="A540" s="9" t="str">
        <f t="shared" ca="1" si="34"/>
        <v/>
      </c>
      <c r="B540" s="17"/>
      <c r="C540" s="12"/>
      <c r="D540" s="120"/>
      <c r="F540" s="10" t="str">
        <f t="shared" ca="1" si="32"/>
        <v/>
      </c>
      <c r="G540" s="10" t="str">
        <f t="shared" ca="1" si="35"/>
        <v/>
      </c>
      <c r="H540" s="10" t="str">
        <f t="shared" ca="1" si="33"/>
        <v/>
      </c>
    </row>
    <row r="541" spans="1:8" x14ac:dyDescent="0.2">
      <c r="A541" s="9" t="str">
        <f t="shared" ca="1" si="34"/>
        <v/>
      </c>
      <c r="B541" s="17"/>
      <c r="C541" s="12"/>
      <c r="D541" s="120"/>
      <c r="F541" s="10" t="str">
        <f t="shared" ca="1" si="32"/>
        <v/>
      </c>
      <c r="G541" s="10" t="str">
        <f t="shared" ca="1" si="35"/>
        <v/>
      </c>
      <c r="H541" s="10" t="str">
        <f t="shared" ca="1" si="33"/>
        <v/>
      </c>
    </row>
    <row r="542" spans="1:8" x14ac:dyDescent="0.2">
      <c r="A542" s="9" t="str">
        <f t="shared" ca="1" si="34"/>
        <v/>
      </c>
      <c r="B542" s="17"/>
      <c r="C542" s="12"/>
      <c r="D542" s="120"/>
      <c r="F542" s="10" t="str">
        <f t="shared" ca="1" si="32"/>
        <v/>
      </c>
      <c r="G542" s="10" t="str">
        <f t="shared" ca="1" si="35"/>
        <v/>
      </c>
      <c r="H542" s="10" t="str">
        <f t="shared" ca="1" si="33"/>
        <v/>
      </c>
    </row>
    <row r="543" spans="1:8" x14ac:dyDescent="0.2">
      <c r="A543" s="9" t="str">
        <f t="shared" ca="1" si="34"/>
        <v/>
      </c>
      <c r="B543" s="17"/>
      <c r="C543" s="12"/>
      <c r="D543" s="120"/>
      <c r="F543" s="10" t="str">
        <f t="shared" ca="1" si="32"/>
        <v/>
      </c>
      <c r="G543" s="10" t="str">
        <f t="shared" ca="1" si="35"/>
        <v/>
      </c>
      <c r="H543" s="10" t="str">
        <f t="shared" ca="1" si="33"/>
        <v/>
      </c>
    </row>
    <row r="544" spans="1:8" x14ac:dyDescent="0.2">
      <c r="A544" s="9" t="str">
        <f t="shared" ca="1" si="34"/>
        <v/>
      </c>
      <c r="B544" s="17"/>
      <c r="C544" s="12"/>
      <c r="D544" s="120"/>
      <c r="F544" s="10" t="str">
        <f t="shared" ca="1" si="32"/>
        <v/>
      </c>
      <c r="G544" s="10" t="str">
        <f t="shared" ca="1" si="35"/>
        <v/>
      </c>
      <c r="H544" s="10" t="str">
        <f t="shared" ca="1" si="33"/>
        <v/>
      </c>
    </row>
    <row r="545" spans="1:8" x14ac:dyDescent="0.2">
      <c r="A545" s="9" t="str">
        <f t="shared" ca="1" si="34"/>
        <v/>
      </c>
      <c r="B545" s="17"/>
      <c r="C545" s="12"/>
      <c r="D545" s="120"/>
      <c r="F545" s="10" t="str">
        <f t="shared" ca="1" si="32"/>
        <v/>
      </c>
      <c r="G545" s="10" t="str">
        <f t="shared" ca="1" si="35"/>
        <v/>
      </c>
      <c r="H545" s="10" t="str">
        <f t="shared" ca="1" si="33"/>
        <v/>
      </c>
    </row>
    <row r="546" spans="1:8" x14ac:dyDescent="0.2">
      <c r="A546" s="9" t="str">
        <f t="shared" ca="1" si="34"/>
        <v/>
      </c>
      <c r="B546" s="17"/>
      <c r="C546" s="12"/>
      <c r="D546" s="120"/>
      <c r="F546" s="10" t="str">
        <f t="shared" ca="1" si="32"/>
        <v/>
      </c>
      <c r="G546" s="10" t="str">
        <f t="shared" ca="1" si="35"/>
        <v/>
      </c>
      <c r="H546" s="10" t="str">
        <f t="shared" ca="1" si="33"/>
        <v/>
      </c>
    </row>
    <row r="547" spans="1:8" x14ac:dyDescent="0.2">
      <c r="A547" s="9" t="str">
        <f t="shared" ca="1" si="34"/>
        <v/>
      </c>
      <c r="B547" s="17"/>
      <c r="C547" s="12"/>
      <c r="D547" s="120"/>
      <c r="F547" s="10" t="str">
        <f t="shared" ca="1" si="32"/>
        <v/>
      </c>
      <c r="G547" s="10" t="str">
        <f t="shared" ca="1" si="35"/>
        <v/>
      </c>
      <c r="H547" s="10" t="str">
        <f t="shared" ca="1" si="33"/>
        <v/>
      </c>
    </row>
    <row r="548" spans="1:8" x14ac:dyDescent="0.2">
      <c r="A548" s="9" t="str">
        <f t="shared" ca="1" si="34"/>
        <v/>
      </c>
      <c r="B548" s="17"/>
      <c r="C548" s="12"/>
      <c r="D548" s="120"/>
      <c r="F548" s="10" t="str">
        <f t="shared" ca="1" si="32"/>
        <v/>
      </c>
      <c r="G548" s="10" t="str">
        <f t="shared" ca="1" si="35"/>
        <v/>
      </c>
      <c r="H548" s="10" t="str">
        <f t="shared" ca="1" si="33"/>
        <v/>
      </c>
    </row>
    <row r="549" spans="1:8" x14ac:dyDescent="0.2">
      <c r="A549" s="9" t="str">
        <f t="shared" ca="1" si="34"/>
        <v/>
      </c>
      <c r="B549" s="17"/>
      <c r="C549" s="12"/>
      <c r="D549" s="120"/>
      <c r="F549" s="10" t="str">
        <f t="shared" ca="1" si="32"/>
        <v/>
      </c>
      <c r="G549" s="10" t="str">
        <f t="shared" ca="1" si="35"/>
        <v/>
      </c>
      <c r="H549" s="10" t="str">
        <f t="shared" ca="1" si="33"/>
        <v/>
      </c>
    </row>
    <row r="550" spans="1:8" x14ac:dyDescent="0.2">
      <c r="A550" s="9" t="str">
        <f t="shared" ca="1" si="34"/>
        <v/>
      </c>
      <c r="B550" s="17"/>
      <c r="C550" s="12"/>
      <c r="D550" s="120"/>
      <c r="F550" s="10" t="str">
        <f t="shared" ca="1" si="32"/>
        <v/>
      </c>
      <c r="G550" s="10" t="str">
        <f t="shared" ca="1" si="35"/>
        <v/>
      </c>
      <c r="H550" s="10" t="str">
        <f t="shared" ca="1" si="33"/>
        <v/>
      </c>
    </row>
    <row r="551" spans="1:8" x14ac:dyDescent="0.2">
      <c r="A551" s="9" t="str">
        <f t="shared" ca="1" si="34"/>
        <v/>
      </c>
      <c r="B551" s="17"/>
      <c r="C551" s="12"/>
      <c r="D551" s="120"/>
      <c r="F551" s="10" t="str">
        <f t="shared" ca="1" si="32"/>
        <v/>
      </c>
      <c r="G551" s="10" t="str">
        <f t="shared" ca="1" si="35"/>
        <v/>
      </c>
      <c r="H551" s="10" t="str">
        <f t="shared" ca="1" si="33"/>
        <v/>
      </c>
    </row>
    <row r="552" spans="1:8" x14ac:dyDescent="0.2">
      <c r="A552" s="9" t="str">
        <f t="shared" ca="1" si="34"/>
        <v/>
      </c>
      <c r="B552" s="17"/>
      <c r="C552" s="12"/>
      <c r="D552" s="120"/>
      <c r="F552" s="10" t="str">
        <f t="shared" ca="1" si="32"/>
        <v/>
      </c>
      <c r="G552" s="10" t="str">
        <f t="shared" ca="1" si="35"/>
        <v/>
      </c>
      <c r="H552" s="10" t="str">
        <f t="shared" ca="1" si="33"/>
        <v/>
      </c>
    </row>
    <row r="553" spans="1:8" x14ac:dyDescent="0.2">
      <c r="A553" s="9" t="str">
        <f t="shared" ca="1" si="34"/>
        <v/>
      </c>
      <c r="B553" s="17"/>
      <c r="C553" s="12"/>
      <c r="D553" s="120"/>
      <c r="F553" s="10" t="str">
        <f t="shared" ca="1" si="32"/>
        <v/>
      </c>
      <c r="G553" s="10" t="str">
        <f t="shared" ca="1" si="35"/>
        <v/>
      </c>
      <c r="H553" s="10" t="str">
        <f t="shared" ca="1" si="33"/>
        <v/>
      </c>
    </row>
    <row r="554" spans="1:8" x14ac:dyDescent="0.2">
      <c r="A554" s="9" t="str">
        <f t="shared" ca="1" si="34"/>
        <v/>
      </c>
      <c r="B554" s="17"/>
      <c r="C554" s="12"/>
      <c r="D554" s="120"/>
      <c r="F554" s="10" t="str">
        <f t="shared" ca="1" si="32"/>
        <v/>
      </c>
      <c r="G554" s="10" t="str">
        <f t="shared" ca="1" si="35"/>
        <v/>
      </c>
      <c r="H554" s="10" t="str">
        <f t="shared" ca="1" si="33"/>
        <v/>
      </c>
    </row>
    <row r="555" spans="1:8" x14ac:dyDescent="0.2">
      <c r="A555" s="9" t="str">
        <f t="shared" ca="1" si="34"/>
        <v/>
      </c>
      <c r="B555" s="17"/>
      <c r="C555" s="12"/>
      <c r="D555" s="120"/>
      <c r="F555" s="10" t="str">
        <f t="shared" ca="1" si="32"/>
        <v/>
      </c>
      <c r="G555" s="10" t="str">
        <f t="shared" ca="1" si="35"/>
        <v/>
      </c>
      <c r="H555" s="10" t="str">
        <f t="shared" ca="1" si="33"/>
        <v/>
      </c>
    </row>
    <row r="556" spans="1:8" x14ac:dyDescent="0.2">
      <c r="A556" s="9" t="str">
        <f t="shared" ca="1" si="34"/>
        <v/>
      </c>
      <c r="B556" s="17"/>
      <c r="C556" s="12"/>
      <c r="D556" s="120"/>
      <c r="F556" s="10" t="str">
        <f t="shared" ca="1" si="32"/>
        <v/>
      </c>
      <c r="G556" s="10" t="str">
        <f t="shared" ca="1" si="35"/>
        <v/>
      </c>
      <c r="H556" s="10" t="str">
        <f t="shared" ca="1" si="33"/>
        <v/>
      </c>
    </row>
    <row r="557" spans="1:8" x14ac:dyDescent="0.2">
      <c r="A557" s="9" t="str">
        <f t="shared" ca="1" si="34"/>
        <v/>
      </c>
      <c r="B557" s="17"/>
      <c r="C557" s="12"/>
      <c r="D557" s="120"/>
      <c r="F557" s="10" t="str">
        <f t="shared" ca="1" si="32"/>
        <v/>
      </c>
      <c r="G557" s="10" t="str">
        <f t="shared" ca="1" si="35"/>
        <v/>
      </c>
      <c r="H557" s="10" t="str">
        <f t="shared" ca="1" si="33"/>
        <v/>
      </c>
    </row>
    <row r="558" spans="1:8" x14ac:dyDescent="0.2">
      <c r="A558" s="9" t="str">
        <f t="shared" ca="1" si="34"/>
        <v/>
      </c>
      <c r="B558" s="17"/>
      <c r="C558" s="12"/>
      <c r="D558" s="120"/>
      <c r="F558" s="10" t="str">
        <f t="shared" ca="1" si="32"/>
        <v/>
      </c>
      <c r="G558" s="10" t="str">
        <f t="shared" ca="1" si="35"/>
        <v/>
      </c>
      <c r="H558" s="10" t="str">
        <f t="shared" ca="1" si="33"/>
        <v/>
      </c>
    </row>
    <row r="559" spans="1:8" x14ac:dyDescent="0.2">
      <c r="A559" s="9" t="str">
        <f t="shared" ca="1" si="34"/>
        <v/>
      </c>
      <c r="B559" s="17"/>
      <c r="C559" s="12"/>
      <c r="D559" s="120"/>
      <c r="F559" s="10" t="str">
        <f t="shared" ca="1" si="32"/>
        <v/>
      </c>
      <c r="G559" s="10" t="str">
        <f t="shared" ca="1" si="35"/>
        <v/>
      </c>
      <c r="H559" s="10" t="str">
        <f t="shared" ca="1" si="33"/>
        <v/>
      </c>
    </row>
    <row r="560" spans="1:8" x14ac:dyDescent="0.2">
      <c r="A560" s="9" t="str">
        <f t="shared" ca="1" si="34"/>
        <v/>
      </c>
      <c r="B560" s="17"/>
      <c r="C560" s="12"/>
      <c r="D560" s="120"/>
      <c r="F560" s="10" t="str">
        <f t="shared" ca="1" si="32"/>
        <v/>
      </c>
      <c r="G560" s="10" t="str">
        <f t="shared" ca="1" si="35"/>
        <v/>
      </c>
      <c r="H560" s="10" t="str">
        <f t="shared" ca="1" si="33"/>
        <v/>
      </c>
    </row>
    <row r="561" spans="1:8" x14ac:dyDescent="0.2">
      <c r="A561" s="9" t="str">
        <f t="shared" ca="1" si="34"/>
        <v/>
      </c>
      <c r="B561" s="17"/>
      <c r="C561" s="12"/>
      <c r="D561" s="120"/>
      <c r="F561" s="10" t="str">
        <f t="shared" ca="1" si="32"/>
        <v/>
      </c>
      <c r="G561" s="10" t="str">
        <f t="shared" ca="1" si="35"/>
        <v/>
      </c>
      <c r="H561" s="10" t="str">
        <f t="shared" ca="1" si="33"/>
        <v/>
      </c>
    </row>
    <row r="562" spans="1:8" x14ac:dyDescent="0.2">
      <c r="A562" s="9" t="str">
        <f t="shared" ca="1" si="34"/>
        <v/>
      </c>
      <c r="B562" s="17"/>
      <c r="C562" s="12"/>
      <c r="D562" s="120"/>
      <c r="F562" s="10" t="str">
        <f t="shared" ca="1" si="32"/>
        <v/>
      </c>
      <c r="G562" s="10" t="str">
        <f t="shared" ca="1" si="35"/>
        <v/>
      </c>
      <c r="H562" s="10" t="str">
        <f t="shared" ca="1" si="33"/>
        <v/>
      </c>
    </row>
    <row r="563" spans="1:8" x14ac:dyDescent="0.2">
      <c r="A563" s="9" t="str">
        <f t="shared" ca="1" si="34"/>
        <v/>
      </c>
      <c r="B563" s="17"/>
      <c r="C563" s="12"/>
      <c r="D563" s="120"/>
      <c r="F563" s="10" t="str">
        <f t="shared" ca="1" si="32"/>
        <v/>
      </c>
      <c r="G563" s="10" t="str">
        <f t="shared" ca="1" si="35"/>
        <v/>
      </c>
      <c r="H563" s="10" t="str">
        <f t="shared" ca="1" si="33"/>
        <v/>
      </c>
    </row>
    <row r="564" spans="1:8" x14ac:dyDescent="0.2">
      <c r="A564" s="9" t="str">
        <f t="shared" ca="1" si="34"/>
        <v/>
      </c>
      <c r="B564" s="17"/>
      <c r="C564" s="12"/>
      <c r="D564" s="120"/>
      <c r="F564" s="10" t="str">
        <f t="shared" ca="1" si="32"/>
        <v/>
      </c>
      <c r="G564" s="10" t="str">
        <f t="shared" ca="1" si="35"/>
        <v/>
      </c>
      <c r="H564" s="10" t="str">
        <f t="shared" ca="1" si="33"/>
        <v/>
      </c>
    </row>
    <row r="565" spans="1:8" x14ac:dyDescent="0.2">
      <c r="A565" s="9" t="str">
        <f t="shared" ca="1" si="34"/>
        <v/>
      </c>
      <c r="B565" s="17"/>
      <c r="C565" s="12"/>
      <c r="D565" s="120"/>
      <c r="F565" s="10" t="str">
        <f t="shared" ca="1" si="32"/>
        <v/>
      </c>
      <c r="G565" s="10" t="str">
        <f t="shared" ca="1" si="35"/>
        <v/>
      </c>
      <c r="H565" s="10" t="str">
        <f t="shared" ca="1" si="33"/>
        <v/>
      </c>
    </row>
    <row r="566" spans="1:8" x14ac:dyDescent="0.2">
      <c r="A566" s="9" t="str">
        <f t="shared" ca="1" si="34"/>
        <v/>
      </c>
      <c r="B566" s="17"/>
      <c r="C566" s="12"/>
      <c r="D566" s="120"/>
      <c r="F566" s="10" t="str">
        <f t="shared" ca="1" si="32"/>
        <v/>
      </c>
      <c r="G566" s="10" t="str">
        <f t="shared" ca="1" si="35"/>
        <v/>
      </c>
      <c r="H566" s="10" t="str">
        <f t="shared" ca="1" si="33"/>
        <v/>
      </c>
    </row>
    <row r="567" spans="1:8" x14ac:dyDescent="0.2">
      <c r="A567" s="9" t="str">
        <f t="shared" ca="1" si="34"/>
        <v/>
      </c>
      <c r="B567" s="17"/>
      <c r="C567" s="12"/>
      <c r="D567" s="120"/>
      <c r="F567" s="10" t="str">
        <f t="shared" ca="1" si="32"/>
        <v/>
      </c>
      <c r="G567" s="10" t="str">
        <f t="shared" ca="1" si="35"/>
        <v/>
      </c>
      <c r="H567" s="10" t="str">
        <f t="shared" ca="1" si="33"/>
        <v/>
      </c>
    </row>
    <row r="568" spans="1:8" x14ac:dyDescent="0.2">
      <c r="A568" s="9" t="str">
        <f t="shared" ca="1" si="34"/>
        <v/>
      </c>
      <c r="B568" s="17"/>
      <c r="C568" s="12"/>
      <c r="D568" s="120"/>
      <c r="F568" s="10" t="str">
        <f t="shared" ca="1" si="32"/>
        <v/>
      </c>
      <c r="G568" s="10" t="str">
        <f t="shared" ca="1" si="35"/>
        <v/>
      </c>
      <c r="H568" s="10" t="str">
        <f t="shared" ca="1" si="33"/>
        <v/>
      </c>
    </row>
    <row r="569" spans="1:8" x14ac:dyDescent="0.2">
      <c r="A569" s="9" t="str">
        <f t="shared" ca="1" si="34"/>
        <v/>
      </c>
      <c r="B569" s="17"/>
      <c r="C569" s="12"/>
      <c r="D569" s="120"/>
      <c r="F569" s="10" t="str">
        <f t="shared" ca="1" si="32"/>
        <v/>
      </c>
      <c r="G569" s="10" t="str">
        <f t="shared" ca="1" si="35"/>
        <v/>
      </c>
      <c r="H569" s="10" t="str">
        <f t="shared" ca="1" si="33"/>
        <v/>
      </c>
    </row>
    <row r="570" spans="1:8" x14ac:dyDescent="0.2">
      <c r="A570" s="9" t="str">
        <f t="shared" ca="1" si="34"/>
        <v/>
      </c>
      <c r="B570" s="17"/>
      <c r="C570" s="12"/>
      <c r="D570" s="120"/>
      <c r="F570" s="10" t="str">
        <f t="shared" ca="1" si="32"/>
        <v/>
      </c>
      <c r="G570" s="10" t="str">
        <f t="shared" ca="1" si="35"/>
        <v/>
      </c>
      <c r="H570" s="10" t="str">
        <f t="shared" ca="1" si="33"/>
        <v/>
      </c>
    </row>
    <row r="571" spans="1:8" x14ac:dyDescent="0.2">
      <c r="A571" s="9" t="str">
        <f t="shared" ca="1" si="34"/>
        <v/>
      </c>
      <c r="B571" s="17"/>
      <c r="C571" s="12"/>
      <c r="D571" s="120"/>
      <c r="F571" s="10" t="str">
        <f t="shared" ca="1" si="32"/>
        <v/>
      </c>
      <c r="G571" s="10" t="str">
        <f t="shared" ca="1" si="35"/>
        <v/>
      </c>
      <c r="H571" s="10" t="str">
        <f t="shared" ca="1" si="33"/>
        <v/>
      </c>
    </row>
    <row r="572" spans="1:8" x14ac:dyDescent="0.2">
      <c r="A572" s="9" t="str">
        <f t="shared" ca="1" si="34"/>
        <v/>
      </c>
      <c r="B572" s="17"/>
      <c r="C572" s="12"/>
      <c r="D572" s="120"/>
      <c r="F572" s="10" t="str">
        <f t="shared" ca="1" si="32"/>
        <v/>
      </c>
      <c r="G572" s="10" t="str">
        <f t="shared" ca="1" si="35"/>
        <v/>
      </c>
      <c r="H572" s="10" t="str">
        <f t="shared" ca="1" si="33"/>
        <v/>
      </c>
    </row>
    <row r="573" spans="1:8" x14ac:dyDescent="0.2">
      <c r="A573" s="9" t="str">
        <f t="shared" ca="1" si="34"/>
        <v/>
      </c>
      <c r="B573" s="17"/>
      <c r="C573" s="12"/>
      <c r="D573" s="120"/>
      <c r="F573" s="10" t="str">
        <f t="shared" ca="1" si="32"/>
        <v/>
      </c>
      <c r="G573" s="10" t="str">
        <f t="shared" ca="1" si="35"/>
        <v/>
      </c>
      <c r="H573" s="10" t="str">
        <f t="shared" ca="1" si="33"/>
        <v/>
      </c>
    </row>
    <row r="574" spans="1:8" x14ac:dyDescent="0.2">
      <c r="A574" s="9" t="str">
        <f t="shared" ca="1" si="34"/>
        <v/>
      </c>
      <c r="B574" s="17"/>
      <c r="C574" s="12"/>
      <c r="D574" s="120"/>
      <c r="F574" s="10" t="str">
        <f t="shared" ca="1" si="32"/>
        <v/>
      </c>
      <c r="G574" s="10" t="str">
        <f t="shared" ca="1" si="35"/>
        <v/>
      </c>
      <c r="H574" s="10" t="str">
        <f t="shared" ca="1" si="33"/>
        <v/>
      </c>
    </row>
    <row r="575" spans="1:8" x14ac:dyDescent="0.2">
      <c r="A575" s="9" t="str">
        <f t="shared" ca="1" si="34"/>
        <v/>
      </c>
      <c r="B575" s="17"/>
      <c r="C575" s="12"/>
      <c r="D575" s="120"/>
      <c r="F575" s="10" t="str">
        <f t="shared" ca="1" si="32"/>
        <v/>
      </c>
      <c r="G575" s="10" t="str">
        <f t="shared" ca="1" si="35"/>
        <v/>
      </c>
      <c r="H575" s="10" t="str">
        <f t="shared" ca="1" si="33"/>
        <v/>
      </c>
    </row>
    <row r="576" spans="1:8" x14ac:dyDescent="0.2">
      <c r="A576" s="9" t="str">
        <f t="shared" ca="1" si="34"/>
        <v/>
      </c>
      <c r="B576" s="17"/>
      <c r="C576" s="12"/>
      <c r="D576" s="120"/>
      <c r="F576" s="10" t="str">
        <f t="shared" ca="1" si="32"/>
        <v/>
      </c>
      <c r="G576" s="10" t="str">
        <f t="shared" ca="1" si="35"/>
        <v/>
      </c>
      <c r="H576" s="10" t="str">
        <f t="shared" ca="1" si="33"/>
        <v/>
      </c>
    </row>
    <row r="577" spans="1:8" x14ac:dyDescent="0.2">
      <c r="A577" s="9" t="str">
        <f t="shared" ca="1" si="34"/>
        <v/>
      </c>
      <c r="B577" s="17"/>
      <c r="C577" s="12"/>
      <c r="D577" s="120"/>
      <c r="F577" s="10" t="str">
        <f t="shared" ca="1" si="32"/>
        <v/>
      </c>
      <c r="G577" s="10" t="str">
        <f t="shared" ca="1" si="35"/>
        <v/>
      </c>
      <c r="H577" s="10" t="str">
        <f t="shared" ca="1" si="33"/>
        <v/>
      </c>
    </row>
    <row r="578" spans="1:8" x14ac:dyDescent="0.2">
      <c r="A578" s="9" t="str">
        <f t="shared" ca="1" si="34"/>
        <v/>
      </c>
      <c r="B578" s="17"/>
      <c r="C578" s="12"/>
      <c r="D578" s="120"/>
      <c r="F578" s="10" t="str">
        <f t="shared" ca="1" si="32"/>
        <v/>
      </c>
      <c r="G578" s="10" t="str">
        <f t="shared" ca="1" si="35"/>
        <v/>
      </c>
      <c r="H578" s="10" t="str">
        <f t="shared" ca="1" si="33"/>
        <v/>
      </c>
    </row>
    <row r="579" spans="1:8" x14ac:dyDescent="0.2">
      <c r="A579" s="9" t="str">
        <f t="shared" ca="1" si="34"/>
        <v/>
      </c>
      <c r="B579" s="17"/>
      <c r="C579" s="12"/>
      <c r="D579" s="120"/>
      <c r="F579" s="10" t="str">
        <f t="shared" ca="1" si="32"/>
        <v/>
      </c>
      <c r="G579" s="10" t="str">
        <f t="shared" ca="1" si="35"/>
        <v/>
      </c>
      <c r="H579" s="10" t="str">
        <f t="shared" ca="1" si="33"/>
        <v/>
      </c>
    </row>
    <row r="580" spans="1:8" x14ac:dyDescent="0.2">
      <c r="A580" s="9" t="str">
        <f t="shared" ca="1" si="34"/>
        <v/>
      </c>
      <c r="B580" s="17"/>
      <c r="C580" s="12"/>
      <c r="D580" s="120"/>
      <c r="F580" s="10" t="str">
        <f t="shared" ca="1" si="32"/>
        <v/>
      </c>
      <c r="G580" s="10" t="str">
        <f t="shared" ca="1" si="35"/>
        <v/>
      </c>
      <c r="H580" s="10" t="str">
        <f t="shared" ca="1" si="33"/>
        <v/>
      </c>
    </row>
    <row r="581" spans="1:8" x14ac:dyDescent="0.2">
      <c r="A581" s="9" t="str">
        <f t="shared" ca="1" si="34"/>
        <v/>
      </c>
      <c r="B581" s="17"/>
      <c r="C581" s="12"/>
      <c r="D581" s="120"/>
      <c r="F581" s="10" t="str">
        <f t="shared" ca="1" si="32"/>
        <v/>
      </c>
      <c r="G581" s="10" t="str">
        <f t="shared" ca="1" si="35"/>
        <v/>
      </c>
      <c r="H581" s="10" t="str">
        <f t="shared" ca="1" si="33"/>
        <v/>
      </c>
    </row>
    <row r="582" spans="1:8" x14ac:dyDescent="0.2">
      <c r="A582" s="9" t="str">
        <f t="shared" ca="1" si="34"/>
        <v/>
      </c>
      <c r="B582" s="17"/>
      <c r="C582" s="12"/>
      <c r="D582" s="120"/>
      <c r="F582" s="10" t="str">
        <f t="shared" ca="1" si="32"/>
        <v/>
      </c>
      <c r="G582" s="10" t="str">
        <f t="shared" ca="1" si="35"/>
        <v/>
      </c>
      <c r="H582" s="10" t="str">
        <f t="shared" ca="1" si="33"/>
        <v/>
      </c>
    </row>
    <row r="583" spans="1:8" x14ac:dyDescent="0.2">
      <c r="A583" s="9" t="str">
        <f t="shared" ca="1" si="34"/>
        <v/>
      </c>
      <c r="B583" s="17"/>
      <c r="C583" s="12"/>
      <c r="D583" s="120"/>
      <c r="F583" s="10" t="str">
        <f t="shared" ca="1" si="32"/>
        <v/>
      </c>
      <c r="G583" s="10" t="str">
        <f t="shared" ca="1" si="35"/>
        <v/>
      </c>
      <c r="H583" s="10" t="str">
        <f t="shared" ca="1" si="33"/>
        <v/>
      </c>
    </row>
    <row r="584" spans="1:8" x14ac:dyDescent="0.2">
      <c r="A584" s="9" t="str">
        <f t="shared" ca="1" si="34"/>
        <v/>
      </c>
      <c r="B584" s="17"/>
      <c r="C584" s="12"/>
      <c r="D584" s="120"/>
      <c r="F584" s="10" t="str">
        <f t="shared" ca="1" si="32"/>
        <v/>
      </c>
      <c r="G584" s="10" t="str">
        <f t="shared" ca="1" si="35"/>
        <v/>
      </c>
      <c r="H584" s="10" t="str">
        <f t="shared" ca="1" si="33"/>
        <v/>
      </c>
    </row>
    <row r="585" spans="1:8" x14ac:dyDescent="0.2">
      <c r="A585" s="9" t="str">
        <f t="shared" ca="1" si="34"/>
        <v/>
      </c>
      <c r="B585" s="17"/>
      <c r="C585" s="12"/>
      <c r="D585" s="120"/>
      <c r="F585" s="10" t="str">
        <f t="shared" ca="1" si="32"/>
        <v/>
      </c>
      <c r="G585" s="10" t="str">
        <f t="shared" ca="1" si="35"/>
        <v/>
      </c>
      <c r="H585" s="10" t="str">
        <f t="shared" ca="1" si="33"/>
        <v/>
      </c>
    </row>
    <row r="586" spans="1:8" x14ac:dyDescent="0.2">
      <c r="A586" s="9" t="str">
        <f t="shared" ca="1" si="34"/>
        <v/>
      </c>
      <c r="B586" s="17"/>
      <c r="C586" s="12"/>
      <c r="D586" s="120"/>
      <c r="F586" s="10" t="str">
        <f t="shared" ca="1" si="32"/>
        <v/>
      </c>
      <c r="G586" s="10" t="str">
        <f t="shared" ca="1" si="35"/>
        <v/>
      </c>
      <c r="H586" s="10" t="str">
        <f t="shared" ca="1" si="33"/>
        <v/>
      </c>
    </row>
    <row r="587" spans="1:8" x14ac:dyDescent="0.2">
      <c r="A587" s="9" t="str">
        <f t="shared" ca="1" si="34"/>
        <v/>
      </c>
      <c r="B587" s="17"/>
      <c r="C587" s="12"/>
      <c r="D587" s="120"/>
      <c r="F587" s="10" t="str">
        <f t="shared" ca="1" si="32"/>
        <v/>
      </c>
      <c r="G587" s="10" t="str">
        <f t="shared" ca="1" si="35"/>
        <v/>
      </c>
      <c r="H587" s="10" t="str">
        <f t="shared" ca="1" si="33"/>
        <v/>
      </c>
    </row>
    <row r="588" spans="1:8" x14ac:dyDescent="0.2">
      <c r="A588" s="9" t="str">
        <f t="shared" ca="1" si="34"/>
        <v/>
      </c>
      <c r="B588" s="17"/>
      <c r="C588" s="12"/>
      <c r="D588" s="120"/>
      <c r="F588" s="10" t="str">
        <f t="shared" ca="1" si="32"/>
        <v/>
      </c>
      <c r="G588" s="10" t="str">
        <f t="shared" ca="1" si="35"/>
        <v/>
      </c>
      <c r="H588" s="10" t="str">
        <f t="shared" ca="1" si="33"/>
        <v/>
      </c>
    </row>
    <row r="589" spans="1:8" x14ac:dyDescent="0.2">
      <c r="A589" s="9" t="str">
        <f t="shared" ca="1" si="34"/>
        <v/>
      </c>
      <c r="B589" s="17"/>
      <c r="C589" s="12"/>
      <c r="D589" s="120"/>
      <c r="F589" s="10" t="str">
        <f t="shared" ca="1" si="32"/>
        <v/>
      </c>
      <c r="G589" s="10" t="str">
        <f t="shared" ca="1" si="35"/>
        <v/>
      </c>
      <c r="H589" s="10" t="str">
        <f t="shared" ca="1" si="33"/>
        <v/>
      </c>
    </row>
    <row r="590" spans="1:8" x14ac:dyDescent="0.2">
      <c r="A590" s="9" t="str">
        <f t="shared" ca="1" si="34"/>
        <v/>
      </c>
      <c r="B590" s="17"/>
      <c r="C590" s="12"/>
      <c r="D590" s="120"/>
      <c r="F590" s="10" t="str">
        <f t="shared" ca="1" si="32"/>
        <v/>
      </c>
      <c r="G590" s="10" t="str">
        <f t="shared" ca="1" si="35"/>
        <v/>
      </c>
      <c r="H590" s="10" t="str">
        <f t="shared" ca="1" si="33"/>
        <v/>
      </c>
    </row>
    <row r="591" spans="1:8" x14ac:dyDescent="0.2">
      <c r="A591" s="9" t="str">
        <f t="shared" ca="1" si="34"/>
        <v/>
      </c>
      <c r="B591" s="17"/>
      <c r="C591" s="12"/>
      <c r="D591" s="120"/>
      <c r="F591" s="10" t="str">
        <f t="shared" ca="1" si="32"/>
        <v/>
      </c>
      <c r="G591" s="10" t="str">
        <f t="shared" ca="1" si="35"/>
        <v/>
      </c>
      <c r="H591" s="10" t="str">
        <f t="shared" ca="1" si="33"/>
        <v/>
      </c>
    </row>
    <row r="592" spans="1:8" x14ac:dyDescent="0.2">
      <c r="A592" s="9" t="str">
        <f t="shared" ca="1" si="34"/>
        <v/>
      </c>
      <c r="B592" s="17"/>
      <c r="C592" s="12"/>
      <c r="D592" s="120"/>
      <c r="F592" s="10" t="str">
        <f t="shared" ca="1" si="32"/>
        <v/>
      </c>
      <c r="G592" s="10" t="str">
        <f t="shared" ca="1" si="35"/>
        <v/>
      </c>
      <c r="H592" s="10" t="str">
        <f t="shared" ca="1" si="33"/>
        <v/>
      </c>
    </row>
    <row r="593" spans="1:8" x14ac:dyDescent="0.2">
      <c r="A593" s="9" t="str">
        <f t="shared" ca="1" si="34"/>
        <v/>
      </c>
      <c r="B593" s="17"/>
      <c r="C593" s="12"/>
      <c r="D593" s="120"/>
      <c r="F593" s="10" t="str">
        <f t="shared" ca="1" si="32"/>
        <v/>
      </c>
      <c r="G593" s="10" t="str">
        <f t="shared" ca="1" si="35"/>
        <v/>
      </c>
      <c r="H593" s="10" t="str">
        <f t="shared" ca="1" si="33"/>
        <v/>
      </c>
    </row>
    <row r="594" spans="1:8" x14ac:dyDescent="0.2">
      <c r="A594" s="9" t="str">
        <f t="shared" ca="1" si="34"/>
        <v/>
      </c>
      <c r="B594" s="17"/>
      <c r="C594" s="12"/>
      <c r="D594" s="120"/>
      <c r="F594" s="10" t="str">
        <f t="shared" ca="1" si="32"/>
        <v/>
      </c>
      <c r="G594" s="10" t="str">
        <f t="shared" ca="1" si="35"/>
        <v/>
      </c>
      <c r="H594" s="10" t="str">
        <f t="shared" ca="1" si="33"/>
        <v/>
      </c>
    </row>
    <row r="595" spans="1:8" x14ac:dyDescent="0.2">
      <c r="A595" s="9" t="str">
        <f t="shared" ca="1" si="34"/>
        <v/>
      </c>
      <c r="B595" s="17"/>
      <c r="C595" s="12"/>
      <c r="D595" s="120"/>
      <c r="F595" s="10" t="str">
        <f t="shared" ref="F595:F658" ca="1" si="36">IF(B595="","",ROUND(((1+$H$9)^(B595-OFFSET(B595,-1,0,1,1))-1)*OFFSET(H595,-1,0,1,1),2))</f>
        <v/>
      </c>
      <c r="G595" s="10" t="str">
        <f t="shared" ca="1" si="35"/>
        <v/>
      </c>
      <c r="H595" s="10" t="str">
        <f t="shared" ref="H595:H658" ca="1" si="37">IF(B595="","",OFFSET(H595,-1,0,1,1)+F595-C595)</f>
        <v/>
      </c>
    </row>
    <row r="596" spans="1:8" x14ac:dyDescent="0.2">
      <c r="A596" s="9" t="str">
        <f t="shared" ref="A596:A659" ca="1" si="38">IF(OR(H595&lt;=0,H595=""),"",OFFSET(A596,-1,0,1,1)+1)</f>
        <v/>
      </c>
      <c r="B596" s="17"/>
      <c r="C596" s="12"/>
      <c r="D596" s="120"/>
      <c r="F596" s="10" t="str">
        <f t="shared" ca="1" si="36"/>
        <v/>
      </c>
      <c r="G596" s="10" t="str">
        <f t="shared" ref="G596:G659" ca="1" si="39">IF(B596="","",MAX(0,OFFSET(H596,-1,0,1,1)-H596))</f>
        <v/>
      </c>
      <c r="H596" s="10" t="str">
        <f t="shared" ca="1" si="37"/>
        <v/>
      </c>
    </row>
    <row r="597" spans="1:8" x14ac:dyDescent="0.2">
      <c r="A597" s="9" t="str">
        <f t="shared" ca="1" si="38"/>
        <v/>
      </c>
      <c r="B597" s="17"/>
      <c r="C597" s="12"/>
      <c r="D597" s="120"/>
      <c r="F597" s="10" t="str">
        <f t="shared" ca="1" si="36"/>
        <v/>
      </c>
      <c r="G597" s="10" t="str">
        <f t="shared" ca="1" si="39"/>
        <v/>
      </c>
      <c r="H597" s="10" t="str">
        <f t="shared" ca="1" si="37"/>
        <v/>
      </c>
    </row>
    <row r="598" spans="1:8" x14ac:dyDescent="0.2">
      <c r="A598" s="9" t="str">
        <f t="shared" ca="1" si="38"/>
        <v/>
      </c>
      <c r="B598" s="17"/>
      <c r="C598" s="12"/>
      <c r="D598" s="120"/>
      <c r="F598" s="10" t="str">
        <f t="shared" ca="1" si="36"/>
        <v/>
      </c>
      <c r="G598" s="10" t="str">
        <f t="shared" ca="1" si="39"/>
        <v/>
      </c>
      <c r="H598" s="10" t="str">
        <f t="shared" ca="1" si="37"/>
        <v/>
      </c>
    </row>
    <row r="599" spans="1:8" x14ac:dyDescent="0.2">
      <c r="A599" s="9" t="str">
        <f t="shared" ca="1" si="38"/>
        <v/>
      </c>
      <c r="B599" s="17"/>
      <c r="C599" s="12"/>
      <c r="D599" s="120"/>
      <c r="F599" s="10" t="str">
        <f t="shared" ca="1" si="36"/>
        <v/>
      </c>
      <c r="G599" s="10" t="str">
        <f t="shared" ca="1" si="39"/>
        <v/>
      </c>
      <c r="H599" s="10" t="str">
        <f t="shared" ca="1" si="37"/>
        <v/>
      </c>
    </row>
    <row r="600" spans="1:8" x14ac:dyDescent="0.2">
      <c r="A600" s="9" t="str">
        <f t="shared" ca="1" si="38"/>
        <v/>
      </c>
      <c r="B600" s="17"/>
      <c r="C600" s="12"/>
      <c r="D600" s="120"/>
      <c r="F600" s="10" t="str">
        <f t="shared" ca="1" si="36"/>
        <v/>
      </c>
      <c r="G600" s="10" t="str">
        <f t="shared" ca="1" si="39"/>
        <v/>
      </c>
      <c r="H600" s="10" t="str">
        <f t="shared" ca="1" si="37"/>
        <v/>
      </c>
    </row>
    <row r="601" spans="1:8" x14ac:dyDescent="0.2">
      <c r="A601" s="9" t="str">
        <f t="shared" ca="1" si="38"/>
        <v/>
      </c>
      <c r="B601" s="17"/>
      <c r="C601" s="12"/>
      <c r="D601" s="120"/>
      <c r="F601" s="10" t="str">
        <f t="shared" ca="1" si="36"/>
        <v/>
      </c>
      <c r="G601" s="10" t="str">
        <f t="shared" ca="1" si="39"/>
        <v/>
      </c>
      <c r="H601" s="10" t="str">
        <f t="shared" ca="1" si="37"/>
        <v/>
      </c>
    </row>
    <row r="602" spans="1:8" x14ac:dyDescent="0.2">
      <c r="A602" s="9" t="str">
        <f t="shared" ca="1" si="38"/>
        <v/>
      </c>
      <c r="B602" s="17"/>
      <c r="C602" s="12"/>
      <c r="D602" s="120"/>
      <c r="F602" s="10" t="str">
        <f t="shared" ca="1" si="36"/>
        <v/>
      </c>
      <c r="G602" s="10" t="str">
        <f t="shared" ca="1" si="39"/>
        <v/>
      </c>
      <c r="H602" s="10" t="str">
        <f t="shared" ca="1" si="37"/>
        <v/>
      </c>
    </row>
    <row r="603" spans="1:8" x14ac:dyDescent="0.2">
      <c r="A603" s="9" t="str">
        <f t="shared" ca="1" si="38"/>
        <v/>
      </c>
      <c r="B603" s="17"/>
      <c r="C603" s="12"/>
      <c r="D603" s="120"/>
      <c r="F603" s="10" t="str">
        <f t="shared" ca="1" si="36"/>
        <v/>
      </c>
      <c r="G603" s="10" t="str">
        <f t="shared" ca="1" si="39"/>
        <v/>
      </c>
      <c r="H603" s="10" t="str">
        <f t="shared" ca="1" si="37"/>
        <v/>
      </c>
    </row>
    <row r="604" spans="1:8" x14ac:dyDescent="0.2">
      <c r="A604" s="9" t="str">
        <f t="shared" ca="1" si="38"/>
        <v/>
      </c>
      <c r="B604" s="17"/>
      <c r="C604" s="12"/>
      <c r="D604" s="120"/>
      <c r="F604" s="10" t="str">
        <f t="shared" ca="1" si="36"/>
        <v/>
      </c>
      <c r="G604" s="10" t="str">
        <f t="shared" ca="1" si="39"/>
        <v/>
      </c>
      <c r="H604" s="10" t="str">
        <f t="shared" ca="1" si="37"/>
        <v/>
      </c>
    </row>
    <row r="605" spans="1:8" x14ac:dyDescent="0.2">
      <c r="A605" s="9" t="str">
        <f t="shared" ca="1" si="38"/>
        <v/>
      </c>
      <c r="B605" s="17"/>
      <c r="C605" s="12"/>
      <c r="D605" s="120"/>
      <c r="F605" s="10" t="str">
        <f t="shared" ca="1" si="36"/>
        <v/>
      </c>
      <c r="G605" s="10" t="str">
        <f t="shared" ca="1" si="39"/>
        <v/>
      </c>
      <c r="H605" s="10" t="str">
        <f t="shared" ca="1" si="37"/>
        <v/>
      </c>
    </row>
    <row r="606" spans="1:8" x14ac:dyDescent="0.2">
      <c r="A606" s="9" t="str">
        <f t="shared" ca="1" si="38"/>
        <v/>
      </c>
      <c r="B606" s="17"/>
      <c r="C606" s="12"/>
      <c r="D606" s="120"/>
      <c r="F606" s="10" t="str">
        <f t="shared" ca="1" si="36"/>
        <v/>
      </c>
      <c r="G606" s="10" t="str">
        <f t="shared" ca="1" si="39"/>
        <v/>
      </c>
      <c r="H606" s="10" t="str">
        <f t="shared" ca="1" si="37"/>
        <v/>
      </c>
    </row>
    <row r="607" spans="1:8" x14ac:dyDescent="0.2">
      <c r="A607" s="9" t="str">
        <f t="shared" ca="1" si="38"/>
        <v/>
      </c>
      <c r="B607" s="17"/>
      <c r="C607" s="12"/>
      <c r="D607" s="120"/>
      <c r="F607" s="10" t="str">
        <f t="shared" ca="1" si="36"/>
        <v/>
      </c>
      <c r="G607" s="10" t="str">
        <f t="shared" ca="1" si="39"/>
        <v/>
      </c>
      <c r="H607" s="10" t="str">
        <f t="shared" ca="1" si="37"/>
        <v/>
      </c>
    </row>
    <row r="608" spans="1:8" x14ac:dyDescent="0.2">
      <c r="A608" s="9" t="str">
        <f t="shared" ca="1" si="38"/>
        <v/>
      </c>
      <c r="B608" s="17"/>
      <c r="C608" s="12"/>
      <c r="D608" s="120"/>
      <c r="F608" s="10" t="str">
        <f t="shared" ca="1" si="36"/>
        <v/>
      </c>
      <c r="G608" s="10" t="str">
        <f t="shared" ca="1" si="39"/>
        <v/>
      </c>
      <c r="H608" s="10" t="str">
        <f t="shared" ca="1" si="37"/>
        <v/>
      </c>
    </row>
    <row r="609" spans="1:8" x14ac:dyDescent="0.2">
      <c r="A609" s="9" t="str">
        <f t="shared" ca="1" si="38"/>
        <v/>
      </c>
      <c r="B609" s="17"/>
      <c r="C609" s="12"/>
      <c r="D609" s="120"/>
      <c r="F609" s="10" t="str">
        <f t="shared" ca="1" si="36"/>
        <v/>
      </c>
      <c r="G609" s="10" t="str">
        <f t="shared" ca="1" si="39"/>
        <v/>
      </c>
      <c r="H609" s="10" t="str">
        <f t="shared" ca="1" si="37"/>
        <v/>
      </c>
    </row>
    <row r="610" spans="1:8" x14ac:dyDescent="0.2">
      <c r="A610" s="9" t="str">
        <f t="shared" ca="1" si="38"/>
        <v/>
      </c>
      <c r="B610" s="17"/>
      <c r="C610" s="12"/>
      <c r="D610" s="120"/>
      <c r="F610" s="10" t="str">
        <f t="shared" ca="1" si="36"/>
        <v/>
      </c>
      <c r="G610" s="10" t="str">
        <f t="shared" ca="1" si="39"/>
        <v/>
      </c>
      <c r="H610" s="10" t="str">
        <f t="shared" ca="1" si="37"/>
        <v/>
      </c>
    </row>
    <row r="611" spans="1:8" x14ac:dyDescent="0.2">
      <c r="A611" s="9" t="str">
        <f t="shared" ca="1" si="38"/>
        <v/>
      </c>
      <c r="B611" s="17"/>
      <c r="C611" s="12"/>
      <c r="D611" s="120"/>
      <c r="F611" s="10" t="str">
        <f t="shared" ca="1" si="36"/>
        <v/>
      </c>
      <c r="G611" s="10" t="str">
        <f t="shared" ca="1" si="39"/>
        <v/>
      </c>
      <c r="H611" s="10" t="str">
        <f t="shared" ca="1" si="37"/>
        <v/>
      </c>
    </row>
    <row r="612" spans="1:8" x14ac:dyDescent="0.2">
      <c r="A612" s="9" t="str">
        <f t="shared" ca="1" si="38"/>
        <v/>
      </c>
      <c r="B612" s="17"/>
      <c r="C612" s="12"/>
      <c r="D612" s="120"/>
      <c r="F612" s="10" t="str">
        <f t="shared" ca="1" si="36"/>
        <v/>
      </c>
      <c r="G612" s="10" t="str">
        <f t="shared" ca="1" si="39"/>
        <v/>
      </c>
      <c r="H612" s="10" t="str">
        <f t="shared" ca="1" si="37"/>
        <v/>
      </c>
    </row>
    <row r="613" spans="1:8" x14ac:dyDescent="0.2">
      <c r="A613" s="9" t="str">
        <f t="shared" ca="1" si="38"/>
        <v/>
      </c>
      <c r="B613" s="17"/>
      <c r="C613" s="12"/>
      <c r="D613" s="120"/>
      <c r="F613" s="10" t="str">
        <f t="shared" ca="1" si="36"/>
        <v/>
      </c>
      <c r="G613" s="10" t="str">
        <f t="shared" ca="1" si="39"/>
        <v/>
      </c>
      <c r="H613" s="10" t="str">
        <f t="shared" ca="1" si="37"/>
        <v/>
      </c>
    </row>
    <row r="614" spans="1:8" x14ac:dyDescent="0.2">
      <c r="A614" s="9" t="str">
        <f t="shared" ca="1" si="38"/>
        <v/>
      </c>
      <c r="B614" s="17"/>
      <c r="C614" s="12"/>
      <c r="D614" s="120"/>
      <c r="F614" s="10" t="str">
        <f t="shared" ca="1" si="36"/>
        <v/>
      </c>
      <c r="G614" s="10" t="str">
        <f t="shared" ca="1" si="39"/>
        <v/>
      </c>
      <c r="H614" s="10" t="str">
        <f t="shared" ca="1" si="37"/>
        <v/>
      </c>
    </row>
    <row r="615" spans="1:8" x14ac:dyDescent="0.2">
      <c r="A615" s="9" t="str">
        <f t="shared" ca="1" si="38"/>
        <v/>
      </c>
      <c r="B615" s="17"/>
      <c r="C615" s="12"/>
      <c r="D615" s="120"/>
      <c r="F615" s="10" t="str">
        <f t="shared" ca="1" si="36"/>
        <v/>
      </c>
      <c r="G615" s="10" t="str">
        <f t="shared" ca="1" si="39"/>
        <v/>
      </c>
      <c r="H615" s="10" t="str">
        <f t="shared" ca="1" si="37"/>
        <v/>
      </c>
    </row>
    <row r="616" spans="1:8" x14ac:dyDescent="0.2">
      <c r="A616" s="9" t="str">
        <f t="shared" ca="1" si="38"/>
        <v/>
      </c>
      <c r="B616" s="17"/>
      <c r="C616" s="12"/>
      <c r="D616" s="120"/>
      <c r="F616" s="10" t="str">
        <f t="shared" ca="1" si="36"/>
        <v/>
      </c>
      <c r="G616" s="10" t="str">
        <f t="shared" ca="1" si="39"/>
        <v/>
      </c>
      <c r="H616" s="10" t="str">
        <f t="shared" ca="1" si="37"/>
        <v/>
      </c>
    </row>
    <row r="617" spans="1:8" x14ac:dyDescent="0.2">
      <c r="A617" s="9" t="str">
        <f t="shared" ca="1" si="38"/>
        <v/>
      </c>
      <c r="B617" s="17"/>
      <c r="C617" s="12"/>
      <c r="D617" s="120"/>
      <c r="F617" s="10" t="str">
        <f t="shared" ca="1" si="36"/>
        <v/>
      </c>
      <c r="G617" s="10" t="str">
        <f t="shared" ca="1" si="39"/>
        <v/>
      </c>
      <c r="H617" s="10" t="str">
        <f t="shared" ca="1" si="37"/>
        <v/>
      </c>
    </row>
    <row r="618" spans="1:8" x14ac:dyDescent="0.2">
      <c r="A618" s="9" t="str">
        <f t="shared" ca="1" si="38"/>
        <v/>
      </c>
      <c r="B618" s="17"/>
      <c r="C618" s="12"/>
      <c r="D618" s="120"/>
      <c r="F618" s="10" t="str">
        <f t="shared" ca="1" si="36"/>
        <v/>
      </c>
      <c r="G618" s="10" t="str">
        <f t="shared" ca="1" si="39"/>
        <v/>
      </c>
      <c r="H618" s="10" t="str">
        <f t="shared" ca="1" si="37"/>
        <v/>
      </c>
    </row>
    <row r="619" spans="1:8" x14ac:dyDescent="0.2">
      <c r="A619" s="9" t="str">
        <f t="shared" ca="1" si="38"/>
        <v/>
      </c>
      <c r="B619" s="17"/>
      <c r="C619" s="12"/>
      <c r="D619" s="120"/>
      <c r="F619" s="10" t="str">
        <f t="shared" ca="1" si="36"/>
        <v/>
      </c>
      <c r="G619" s="10" t="str">
        <f t="shared" ca="1" si="39"/>
        <v/>
      </c>
      <c r="H619" s="10" t="str">
        <f t="shared" ca="1" si="37"/>
        <v/>
      </c>
    </row>
    <row r="620" spans="1:8" x14ac:dyDescent="0.2">
      <c r="A620" s="9" t="str">
        <f t="shared" ca="1" si="38"/>
        <v/>
      </c>
      <c r="B620" s="17"/>
      <c r="C620" s="12"/>
      <c r="D620" s="120"/>
      <c r="F620" s="10" t="str">
        <f t="shared" ca="1" si="36"/>
        <v/>
      </c>
      <c r="G620" s="10" t="str">
        <f t="shared" ca="1" si="39"/>
        <v/>
      </c>
      <c r="H620" s="10" t="str">
        <f t="shared" ca="1" si="37"/>
        <v/>
      </c>
    </row>
    <row r="621" spans="1:8" x14ac:dyDescent="0.2">
      <c r="A621" s="9" t="str">
        <f t="shared" ca="1" si="38"/>
        <v/>
      </c>
      <c r="B621" s="17"/>
      <c r="C621" s="12"/>
      <c r="D621" s="120"/>
      <c r="F621" s="10" t="str">
        <f t="shared" ca="1" si="36"/>
        <v/>
      </c>
      <c r="G621" s="10" t="str">
        <f t="shared" ca="1" si="39"/>
        <v/>
      </c>
      <c r="H621" s="10" t="str">
        <f t="shared" ca="1" si="37"/>
        <v/>
      </c>
    </row>
    <row r="622" spans="1:8" x14ac:dyDescent="0.2">
      <c r="A622" s="9" t="str">
        <f t="shared" ca="1" si="38"/>
        <v/>
      </c>
      <c r="B622" s="17"/>
      <c r="C622" s="12"/>
      <c r="D622" s="120"/>
      <c r="F622" s="10" t="str">
        <f t="shared" ca="1" si="36"/>
        <v/>
      </c>
      <c r="G622" s="10" t="str">
        <f t="shared" ca="1" si="39"/>
        <v/>
      </c>
      <c r="H622" s="10" t="str">
        <f t="shared" ca="1" si="37"/>
        <v/>
      </c>
    </row>
    <row r="623" spans="1:8" x14ac:dyDescent="0.2">
      <c r="A623" s="9" t="str">
        <f t="shared" ca="1" si="38"/>
        <v/>
      </c>
      <c r="B623" s="17"/>
      <c r="C623" s="12"/>
      <c r="D623" s="120"/>
      <c r="F623" s="10" t="str">
        <f t="shared" ca="1" si="36"/>
        <v/>
      </c>
      <c r="G623" s="10" t="str">
        <f t="shared" ca="1" si="39"/>
        <v/>
      </c>
      <c r="H623" s="10" t="str">
        <f t="shared" ca="1" si="37"/>
        <v/>
      </c>
    </row>
    <row r="624" spans="1:8" x14ac:dyDescent="0.2">
      <c r="A624" s="9" t="str">
        <f t="shared" ca="1" si="38"/>
        <v/>
      </c>
      <c r="B624" s="17"/>
      <c r="C624" s="12"/>
      <c r="D624" s="120"/>
      <c r="F624" s="10" t="str">
        <f t="shared" ca="1" si="36"/>
        <v/>
      </c>
      <c r="G624" s="10" t="str">
        <f t="shared" ca="1" si="39"/>
        <v/>
      </c>
      <c r="H624" s="10" t="str">
        <f t="shared" ca="1" si="37"/>
        <v/>
      </c>
    </row>
    <row r="625" spans="1:8" x14ac:dyDescent="0.2">
      <c r="A625" s="9" t="str">
        <f t="shared" ca="1" si="38"/>
        <v/>
      </c>
      <c r="B625" s="17"/>
      <c r="C625" s="12"/>
      <c r="D625" s="120"/>
      <c r="F625" s="10" t="str">
        <f t="shared" ca="1" si="36"/>
        <v/>
      </c>
      <c r="G625" s="10" t="str">
        <f t="shared" ca="1" si="39"/>
        <v/>
      </c>
      <c r="H625" s="10" t="str">
        <f t="shared" ca="1" si="37"/>
        <v/>
      </c>
    </row>
    <row r="626" spans="1:8" x14ac:dyDescent="0.2">
      <c r="A626" s="9" t="str">
        <f t="shared" ca="1" si="38"/>
        <v/>
      </c>
      <c r="B626" s="17"/>
      <c r="C626" s="12"/>
      <c r="D626" s="120"/>
      <c r="F626" s="10" t="str">
        <f t="shared" ca="1" si="36"/>
        <v/>
      </c>
      <c r="G626" s="10" t="str">
        <f t="shared" ca="1" si="39"/>
        <v/>
      </c>
      <c r="H626" s="10" t="str">
        <f t="shared" ca="1" si="37"/>
        <v/>
      </c>
    </row>
    <row r="627" spans="1:8" x14ac:dyDescent="0.2">
      <c r="A627" s="9" t="str">
        <f t="shared" ca="1" si="38"/>
        <v/>
      </c>
      <c r="B627" s="17"/>
      <c r="C627" s="12"/>
      <c r="D627" s="120"/>
      <c r="F627" s="10" t="str">
        <f t="shared" ca="1" si="36"/>
        <v/>
      </c>
      <c r="G627" s="10" t="str">
        <f t="shared" ca="1" si="39"/>
        <v/>
      </c>
      <c r="H627" s="10" t="str">
        <f t="shared" ca="1" si="37"/>
        <v/>
      </c>
    </row>
    <row r="628" spans="1:8" x14ac:dyDescent="0.2">
      <c r="A628" s="9" t="str">
        <f t="shared" ca="1" si="38"/>
        <v/>
      </c>
      <c r="B628" s="17"/>
      <c r="C628" s="12"/>
      <c r="D628" s="120"/>
      <c r="F628" s="10" t="str">
        <f t="shared" ca="1" si="36"/>
        <v/>
      </c>
      <c r="G628" s="10" t="str">
        <f t="shared" ca="1" si="39"/>
        <v/>
      </c>
      <c r="H628" s="10" t="str">
        <f t="shared" ca="1" si="37"/>
        <v/>
      </c>
    </row>
    <row r="629" spans="1:8" x14ac:dyDescent="0.2">
      <c r="A629" s="9" t="str">
        <f t="shared" ca="1" si="38"/>
        <v/>
      </c>
      <c r="B629" s="17"/>
      <c r="C629" s="12"/>
      <c r="D629" s="120"/>
      <c r="F629" s="10" t="str">
        <f t="shared" ca="1" si="36"/>
        <v/>
      </c>
      <c r="G629" s="10" t="str">
        <f t="shared" ca="1" si="39"/>
        <v/>
      </c>
      <c r="H629" s="10" t="str">
        <f t="shared" ca="1" si="37"/>
        <v/>
      </c>
    </row>
    <row r="630" spans="1:8" x14ac:dyDescent="0.2">
      <c r="A630" s="9" t="str">
        <f t="shared" ca="1" si="38"/>
        <v/>
      </c>
      <c r="B630" s="17"/>
      <c r="C630" s="12"/>
      <c r="D630" s="120"/>
      <c r="F630" s="10" t="str">
        <f t="shared" ca="1" si="36"/>
        <v/>
      </c>
      <c r="G630" s="10" t="str">
        <f t="shared" ca="1" si="39"/>
        <v/>
      </c>
      <c r="H630" s="10" t="str">
        <f t="shared" ca="1" si="37"/>
        <v/>
      </c>
    </row>
    <row r="631" spans="1:8" x14ac:dyDescent="0.2">
      <c r="A631" s="9" t="str">
        <f t="shared" ca="1" si="38"/>
        <v/>
      </c>
      <c r="B631" s="17"/>
      <c r="C631" s="12"/>
      <c r="D631" s="120"/>
      <c r="F631" s="10" t="str">
        <f t="shared" ca="1" si="36"/>
        <v/>
      </c>
      <c r="G631" s="10" t="str">
        <f t="shared" ca="1" si="39"/>
        <v/>
      </c>
      <c r="H631" s="10" t="str">
        <f t="shared" ca="1" si="37"/>
        <v/>
      </c>
    </row>
    <row r="632" spans="1:8" x14ac:dyDescent="0.2">
      <c r="A632" s="9" t="str">
        <f t="shared" ca="1" si="38"/>
        <v/>
      </c>
      <c r="B632" s="17"/>
      <c r="C632" s="12"/>
      <c r="D632" s="120"/>
      <c r="F632" s="10" t="str">
        <f t="shared" ca="1" si="36"/>
        <v/>
      </c>
      <c r="G632" s="10" t="str">
        <f t="shared" ca="1" si="39"/>
        <v/>
      </c>
      <c r="H632" s="10" t="str">
        <f t="shared" ca="1" si="37"/>
        <v/>
      </c>
    </row>
    <row r="633" spans="1:8" x14ac:dyDescent="0.2">
      <c r="A633" s="9" t="str">
        <f t="shared" ca="1" si="38"/>
        <v/>
      </c>
      <c r="B633" s="17"/>
      <c r="C633" s="12"/>
      <c r="D633" s="120"/>
      <c r="F633" s="10" t="str">
        <f t="shared" ca="1" si="36"/>
        <v/>
      </c>
      <c r="G633" s="10" t="str">
        <f t="shared" ca="1" si="39"/>
        <v/>
      </c>
      <c r="H633" s="10" t="str">
        <f t="shared" ca="1" si="37"/>
        <v/>
      </c>
    </row>
    <row r="634" spans="1:8" x14ac:dyDescent="0.2">
      <c r="A634" s="9" t="str">
        <f t="shared" ca="1" si="38"/>
        <v/>
      </c>
      <c r="B634" s="17"/>
      <c r="C634" s="12"/>
      <c r="D634" s="120"/>
      <c r="F634" s="10" t="str">
        <f t="shared" ca="1" si="36"/>
        <v/>
      </c>
      <c r="G634" s="10" t="str">
        <f t="shared" ca="1" si="39"/>
        <v/>
      </c>
      <c r="H634" s="10" t="str">
        <f t="shared" ca="1" si="37"/>
        <v/>
      </c>
    </row>
    <row r="635" spans="1:8" x14ac:dyDescent="0.2">
      <c r="A635" s="9" t="str">
        <f t="shared" ca="1" si="38"/>
        <v/>
      </c>
      <c r="B635" s="17"/>
      <c r="C635" s="12"/>
      <c r="D635" s="120"/>
      <c r="F635" s="10" t="str">
        <f t="shared" ca="1" si="36"/>
        <v/>
      </c>
      <c r="G635" s="10" t="str">
        <f t="shared" ca="1" si="39"/>
        <v/>
      </c>
      <c r="H635" s="10" t="str">
        <f t="shared" ca="1" si="37"/>
        <v/>
      </c>
    </row>
    <row r="636" spans="1:8" x14ac:dyDescent="0.2">
      <c r="A636" s="9" t="str">
        <f t="shared" ca="1" si="38"/>
        <v/>
      </c>
      <c r="B636" s="17"/>
      <c r="C636" s="12"/>
      <c r="D636" s="120"/>
      <c r="F636" s="10" t="str">
        <f t="shared" ca="1" si="36"/>
        <v/>
      </c>
      <c r="G636" s="10" t="str">
        <f t="shared" ca="1" si="39"/>
        <v/>
      </c>
      <c r="H636" s="10" t="str">
        <f t="shared" ca="1" si="37"/>
        <v/>
      </c>
    </row>
    <row r="637" spans="1:8" x14ac:dyDescent="0.2">
      <c r="A637" s="9" t="str">
        <f t="shared" ca="1" si="38"/>
        <v/>
      </c>
      <c r="B637" s="17"/>
      <c r="C637" s="12"/>
      <c r="D637" s="120"/>
      <c r="F637" s="10" t="str">
        <f t="shared" ca="1" si="36"/>
        <v/>
      </c>
      <c r="G637" s="10" t="str">
        <f t="shared" ca="1" si="39"/>
        <v/>
      </c>
      <c r="H637" s="10" t="str">
        <f t="shared" ca="1" si="37"/>
        <v/>
      </c>
    </row>
    <row r="638" spans="1:8" x14ac:dyDescent="0.2">
      <c r="A638" s="9" t="str">
        <f t="shared" ca="1" si="38"/>
        <v/>
      </c>
      <c r="B638" s="17"/>
      <c r="C638" s="12"/>
      <c r="D638" s="120"/>
      <c r="F638" s="10" t="str">
        <f t="shared" ca="1" si="36"/>
        <v/>
      </c>
      <c r="G638" s="10" t="str">
        <f t="shared" ca="1" si="39"/>
        <v/>
      </c>
      <c r="H638" s="10" t="str">
        <f t="shared" ca="1" si="37"/>
        <v/>
      </c>
    </row>
    <row r="639" spans="1:8" x14ac:dyDescent="0.2">
      <c r="A639" s="9" t="str">
        <f t="shared" ca="1" si="38"/>
        <v/>
      </c>
      <c r="B639" s="17"/>
      <c r="C639" s="12"/>
      <c r="D639" s="120"/>
      <c r="F639" s="10" t="str">
        <f t="shared" ca="1" si="36"/>
        <v/>
      </c>
      <c r="G639" s="10" t="str">
        <f t="shared" ca="1" si="39"/>
        <v/>
      </c>
      <c r="H639" s="10" t="str">
        <f t="shared" ca="1" si="37"/>
        <v/>
      </c>
    </row>
    <row r="640" spans="1:8" x14ac:dyDescent="0.2">
      <c r="A640" s="9" t="str">
        <f t="shared" ca="1" si="38"/>
        <v/>
      </c>
      <c r="B640" s="17"/>
      <c r="C640" s="12"/>
      <c r="D640" s="120"/>
      <c r="F640" s="10" t="str">
        <f t="shared" ca="1" si="36"/>
        <v/>
      </c>
      <c r="G640" s="10" t="str">
        <f t="shared" ca="1" si="39"/>
        <v/>
      </c>
      <c r="H640" s="10" t="str">
        <f t="shared" ca="1" si="37"/>
        <v/>
      </c>
    </row>
    <row r="641" spans="1:8" x14ac:dyDescent="0.2">
      <c r="A641" s="9" t="str">
        <f t="shared" ca="1" si="38"/>
        <v/>
      </c>
      <c r="B641" s="17"/>
      <c r="C641" s="12"/>
      <c r="D641" s="120"/>
      <c r="F641" s="10" t="str">
        <f t="shared" ca="1" si="36"/>
        <v/>
      </c>
      <c r="G641" s="10" t="str">
        <f t="shared" ca="1" si="39"/>
        <v/>
      </c>
      <c r="H641" s="10" t="str">
        <f t="shared" ca="1" si="37"/>
        <v/>
      </c>
    </row>
    <row r="642" spans="1:8" x14ac:dyDescent="0.2">
      <c r="A642" s="9" t="str">
        <f t="shared" ca="1" si="38"/>
        <v/>
      </c>
      <c r="B642" s="17"/>
      <c r="C642" s="12"/>
      <c r="D642" s="120"/>
      <c r="F642" s="10" t="str">
        <f t="shared" ca="1" si="36"/>
        <v/>
      </c>
      <c r="G642" s="10" t="str">
        <f t="shared" ca="1" si="39"/>
        <v/>
      </c>
      <c r="H642" s="10" t="str">
        <f t="shared" ca="1" si="37"/>
        <v/>
      </c>
    </row>
    <row r="643" spans="1:8" x14ac:dyDescent="0.2">
      <c r="A643" s="9" t="str">
        <f t="shared" ca="1" si="38"/>
        <v/>
      </c>
      <c r="B643" s="17"/>
      <c r="C643" s="12"/>
      <c r="D643" s="120"/>
      <c r="F643" s="10" t="str">
        <f t="shared" ca="1" si="36"/>
        <v/>
      </c>
      <c r="G643" s="10" t="str">
        <f t="shared" ca="1" si="39"/>
        <v/>
      </c>
      <c r="H643" s="10" t="str">
        <f t="shared" ca="1" si="37"/>
        <v/>
      </c>
    </row>
    <row r="644" spans="1:8" x14ac:dyDescent="0.2">
      <c r="A644" s="9" t="str">
        <f t="shared" ca="1" si="38"/>
        <v/>
      </c>
      <c r="B644" s="17"/>
      <c r="C644" s="12"/>
      <c r="D644" s="120"/>
      <c r="F644" s="10" t="str">
        <f t="shared" ca="1" si="36"/>
        <v/>
      </c>
      <c r="G644" s="10" t="str">
        <f t="shared" ca="1" si="39"/>
        <v/>
      </c>
      <c r="H644" s="10" t="str">
        <f t="shared" ca="1" si="37"/>
        <v/>
      </c>
    </row>
    <row r="645" spans="1:8" x14ac:dyDescent="0.2">
      <c r="A645" s="9" t="str">
        <f t="shared" ca="1" si="38"/>
        <v/>
      </c>
      <c r="B645" s="17"/>
      <c r="C645" s="12"/>
      <c r="D645" s="120"/>
      <c r="F645" s="10" t="str">
        <f t="shared" ca="1" si="36"/>
        <v/>
      </c>
      <c r="G645" s="10" t="str">
        <f t="shared" ca="1" si="39"/>
        <v/>
      </c>
      <c r="H645" s="10" t="str">
        <f t="shared" ca="1" si="37"/>
        <v/>
      </c>
    </row>
    <row r="646" spans="1:8" x14ac:dyDescent="0.2">
      <c r="A646" s="9" t="str">
        <f t="shared" ca="1" si="38"/>
        <v/>
      </c>
      <c r="B646" s="17"/>
      <c r="C646" s="12"/>
      <c r="D646" s="120"/>
      <c r="F646" s="10" t="str">
        <f t="shared" ca="1" si="36"/>
        <v/>
      </c>
      <c r="G646" s="10" t="str">
        <f t="shared" ca="1" si="39"/>
        <v/>
      </c>
      <c r="H646" s="10" t="str">
        <f t="shared" ca="1" si="37"/>
        <v/>
      </c>
    </row>
    <row r="647" spans="1:8" x14ac:dyDescent="0.2">
      <c r="A647" s="9" t="str">
        <f t="shared" ca="1" si="38"/>
        <v/>
      </c>
      <c r="B647" s="17"/>
      <c r="C647" s="12"/>
      <c r="D647" s="120"/>
      <c r="F647" s="10" t="str">
        <f t="shared" ca="1" si="36"/>
        <v/>
      </c>
      <c r="G647" s="10" t="str">
        <f t="shared" ca="1" si="39"/>
        <v/>
      </c>
      <c r="H647" s="10" t="str">
        <f t="shared" ca="1" si="37"/>
        <v/>
      </c>
    </row>
    <row r="648" spans="1:8" x14ac:dyDescent="0.2">
      <c r="A648" s="9" t="str">
        <f t="shared" ca="1" si="38"/>
        <v/>
      </c>
      <c r="B648" s="17"/>
      <c r="C648" s="12"/>
      <c r="D648" s="120"/>
      <c r="F648" s="10" t="str">
        <f t="shared" ca="1" si="36"/>
        <v/>
      </c>
      <c r="G648" s="10" t="str">
        <f t="shared" ca="1" si="39"/>
        <v/>
      </c>
      <c r="H648" s="10" t="str">
        <f t="shared" ca="1" si="37"/>
        <v/>
      </c>
    </row>
    <row r="649" spans="1:8" x14ac:dyDescent="0.2">
      <c r="A649" s="9" t="str">
        <f t="shared" ca="1" si="38"/>
        <v/>
      </c>
      <c r="B649" s="17"/>
      <c r="C649" s="12"/>
      <c r="D649" s="120"/>
      <c r="F649" s="10" t="str">
        <f t="shared" ca="1" si="36"/>
        <v/>
      </c>
      <c r="G649" s="10" t="str">
        <f t="shared" ca="1" si="39"/>
        <v/>
      </c>
      <c r="H649" s="10" t="str">
        <f t="shared" ca="1" si="37"/>
        <v/>
      </c>
    </row>
    <row r="650" spans="1:8" x14ac:dyDescent="0.2">
      <c r="A650" s="9" t="str">
        <f t="shared" ca="1" si="38"/>
        <v/>
      </c>
      <c r="B650" s="17"/>
      <c r="C650" s="12"/>
      <c r="D650" s="120"/>
      <c r="F650" s="10" t="str">
        <f t="shared" ca="1" si="36"/>
        <v/>
      </c>
      <c r="G650" s="10" t="str">
        <f t="shared" ca="1" si="39"/>
        <v/>
      </c>
      <c r="H650" s="10" t="str">
        <f t="shared" ca="1" si="37"/>
        <v/>
      </c>
    </row>
    <row r="651" spans="1:8" x14ac:dyDescent="0.2">
      <c r="A651" s="9" t="str">
        <f t="shared" ca="1" si="38"/>
        <v/>
      </c>
      <c r="B651" s="17"/>
      <c r="C651" s="12"/>
      <c r="D651" s="120"/>
      <c r="F651" s="10" t="str">
        <f t="shared" ca="1" si="36"/>
        <v/>
      </c>
      <c r="G651" s="10" t="str">
        <f t="shared" ca="1" si="39"/>
        <v/>
      </c>
      <c r="H651" s="10" t="str">
        <f t="shared" ca="1" si="37"/>
        <v/>
      </c>
    </row>
    <row r="652" spans="1:8" x14ac:dyDescent="0.2">
      <c r="A652" s="9" t="str">
        <f t="shared" ca="1" si="38"/>
        <v/>
      </c>
      <c r="B652" s="17"/>
      <c r="C652" s="12"/>
      <c r="D652" s="120"/>
      <c r="F652" s="10" t="str">
        <f t="shared" ca="1" si="36"/>
        <v/>
      </c>
      <c r="G652" s="10" t="str">
        <f t="shared" ca="1" si="39"/>
        <v/>
      </c>
      <c r="H652" s="10" t="str">
        <f t="shared" ca="1" si="37"/>
        <v/>
      </c>
    </row>
    <row r="653" spans="1:8" x14ac:dyDescent="0.2">
      <c r="A653" s="9" t="str">
        <f t="shared" ca="1" si="38"/>
        <v/>
      </c>
      <c r="B653" s="17"/>
      <c r="C653" s="12"/>
      <c r="D653" s="120"/>
      <c r="F653" s="10" t="str">
        <f t="shared" ca="1" si="36"/>
        <v/>
      </c>
      <c r="G653" s="10" t="str">
        <f t="shared" ca="1" si="39"/>
        <v/>
      </c>
      <c r="H653" s="10" t="str">
        <f t="shared" ca="1" si="37"/>
        <v/>
      </c>
    </row>
    <row r="654" spans="1:8" x14ac:dyDescent="0.2">
      <c r="A654" s="9" t="str">
        <f t="shared" ca="1" si="38"/>
        <v/>
      </c>
      <c r="B654" s="17"/>
      <c r="C654" s="12"/>
      <c r="D654" s="120"/>
      <c r="F654" s="10" t="str">
        <f t="shared" ca="1" si="36"/>
        <v/>
      </c>
      <c r="G654" s="10" t="str">
        <f t="shared" ca="1" si="39"/>
        <v/>
      </c>
      <c r="H654" s="10" t="str">
        <f t="shared" ca="1" si="37"/>
        <v/>
      </c>
    </row>
    <row r="655" spans="1:8" x14ac:dyDescent="0.2">
      <c r="A655" s="9" t="str">
        <f t="shared" ca="1" si="38"/>
        <v/>
      </c>
      <c r="B655" s="17"/>
      <c r="C655" s="12"/>
      <c r="D655" s="120"/>
      <c r="F655" s="10" t="str">
        <f t="shared" ca="1" si="36"/>
        <v/>
      </c>
      <c r="G655" s="10" t="str">
        <f t="shared" ca="1" si="39"/>
        <v/>
      </c>
      <c r="H655" s="10" t="str">
        <f t="shared" ca="1" si="37"/>
        <v/>
      </c>
    </row>
    <row r="656" spans="1:8" x14ac:dyDescent="0.2">
      <c r="A656" s="9" t="str">
        <f t="shared" ca="1" si="38"/>
        <v/>
      </c>
      <c r="B656" s="17"/>
      <c r="C656" s="12"/>
      <c r="D656" s="120"/>
      <c r="F656" s="10" t="str">
        <f t="shared" ca="1" si="36"/>
        <v/>
      </c>
      <c r="G656" s="10" t="str">
        <f t="shared" ca="1" si="39"/>
        <v/>
      </c>
      <c r="H656" s="10" t="str">
        <f t="shared" ca="1" si="37"/>
        <v/>
      </c>
    </row>
    <row r="657" spans="1:8" x14ac:dyDescent="0.2">
      <c r="A657" s="9" t="str">
        <f t="shared" ca="1" si="38"/>
        <v/>
      </c>
      <c r="B657" s="17"/>
      <c r="C657" s="12"/>
      <c r="D657" s="120"/>
      <c r="F657" s="10" t="str">
        <f t="shared" ca="1" si="36"/>
        <v/>
      </c>
      <c r="G657" s="10" t="str">
        <f t="shared" ca="1" si="39"/>
        <v/>
      </c>
      <c r="H657" s="10" t="str">
        <f t="shared" ca="1" si="37"/>
        <v/>
      </c>
    </row>
    <row r="658" spans="1:8" x14ac:dyDescent="0.2">
      <c r="A658" s="9" t="str">
        <f t="shared" ca="1" si="38"/>
        <v/>
      </c>
      <c r="B658" s="17"/>
      <c r="C658" s="12"/>
      <c r="D658" s="120"/>
      <c r="F658" s="10" t="str">
        <f t="shared" ca="1" si="36"/>
        <v/>
      </c>
      <c r="G658" s="10" t="str">
        <f t="shared" ca="1" si="39"/>
        <v/>
      </c>
      <c r="H658" s="10" t="str">
        <f t="shared" ca="1" si="37"/>
        <v/>
      </c>
    </row>
    <row r="659" spans="1:8" x14ac:dyDescent="0.2">
      <c r="A659" s="9" t="str">
        <f t="shared" ca="1" si="38"/>
        <v/>
      </c>
      <c r="B659" s="17"/>
      <c r="C659" s="12"/>
      <c r="D659" s="120"/>
      <c r="F659" s="10" t="str">
        <f t="shared" ref="F659:F722" ca="1" si="40">IF(B659="","",ROUND(((1+$H$9)^(B659-OFFSET(B659,-1,0,1,1))-1)*OFFSET(H659,-1,0,1,1),2))</f>
        <v/>
      </c>
      <c r="G659" s="10" t="str">
        <f t="shared" ca="1" si="39"/>
        <v/>
      </c>
      <c r="H659" s="10" t="str">
        <f t="shared" ref="H659:H722" ca="1" si="41">IF(B659="","",OFFSET(H659,-1,0,1,1)+F659-C659)</f>
        <v/>
      </c>
    </row>
    <row r="660" spans="1:8" x14ac:dyDescent="0.2">
      <c r="A660" s="9" t="str">
        <f t="shared" ref="A660:A723" ca="1" si="42">IF(OR(H659&lt;=0,H659=""),"",OFFSET(A660,-1,0,1,1)+1)</f>
        <v/>
      </c>
      <c r="B660" s="17"/>
      <c r="C660" s="12"/>
      <c r="D660" s="120"/>
      <c r="F660" s="10" t="str">
        <f t="shared" ca="1" si="40"/>
        <v/>
      </c>
      <c r="G660" s="10" t="str">
        <f t="shared" ref="G660:G723" ca="1" si="43">IF(B660="","",MAX(0,OFFSET(H660,-1,0,1,1)-H660))</f>
        <v/>
      </c>
      <c r="H660" s="10" t="str">
        <f t="shared" ca="1" si="41"/>
        <v/>
      </c>
    </row>
    <row r="661" spans="1:8" x14ac:dyDescent="0.2">
      <c r="A661" s="9" t="str">
        <f t="shared" ca="1" si="42"/>
        <v/>
      </c>
      <c r="B661" s="17"/>
      <c r="C661" s="12"/>
      <c r="D661" s="120"/>
      <c r="F661" s="10" t="str">
        <f t="shared" ca="1" si="40"/>
        <v/>
      </c>
      <c r="G661" s="10" t="str">
        <f t="shared" ca="1" si="43"/>
        <v/>
      </c>
      <c r="H661" s="10" t="str">
        <f t="shared" ca="1" si="41"/>
        <v/>
      </c>
    </row>
    <row r="662" spans="1:8" x14ac:dyDescent="0.2">
      <c r="A662" s="9" t="str">
        <f t="shared" ca="1" si="42"/>
        <v/>
      </c>
      <c r="B662" s="17"/>
      <c r="C662" s="12"/>
      <c r="D662" s="120"/>
      <c r="F662" s="10" t="str">
        <f t="shared" ca="1" si="40"/>
        <v/>
      </c>
      <c r="G662" s="10" t="str">
        <f t="shared" ca="1" si="43"/>
        <v/>
      </c>
      <c r="H662" s="10" t="str">
        <f t="shared" ca="1" si="41"/>
        <v/>
      </c>
    </row>
    <row r="663" spans="1:8" x14ac:dyDescent="0.2">
      <c r="A663" s="9" t="str">
        <f t="shared" ca="1" si="42"/>
        <v/>
      </c>
      <c r="B663" s="17"/>
      <c r="C663" s="12"/>
      <c r="D663" s="120"/>
      <c r="F663" s="10" t="str">
        <f t="shared" ca="1" si="40"/>
        <v/>
      </c>
      <c r="G663" s="10" t="str">
        <f t="shared" ca="1" si="43"/>
        <v/>
      </c>
      <c r="H663" s="10" t="str">
        <f t="shared" ca="1" si="41"/>
        <v/>
      </c>
    </row>
    <row r="664" spans="1:8" x14ac:dyDescent="0.2">
      <c r="A664" s="9" t="str">
        <f t="shared" ca="1" si="42"/>
        <v/>
      </c>
      <c r="B664" s="17"/>
      <c r="C664" s="12"/>
      <c r="D664" s="120"/>
      <c r="F664" s="10" t="str">
        <f t="shared" ca="1" si="40"/>
        <v/>
      </c>
      <c r="G664" s="10" t="str">
        <f t="shared" ca="1" si="43"/>
        <v/>
      </c>
      <c r="H664" s="10" t="str">
        <f t="shared" ca="1" si="41"/>
        <v/>
      </c>
    </row>
    <row r="665" spans="1:8" x14ac:dyDescent="0.2">
      <c r="A665" s="9" t="str">
        <f t="shared" ca="1" si="42"/>
        <v/>
      </c>
      <c r="B665" s="17"/>
      <c r="C665" s="12"/>
      <c r="D665" s="120"/>
      <c r="F665" s="10" t="str">
        <f t="shared" ca="1" si="40"/>
        <v/>
      </c>
      <c r="G665" s="10" t="str">
        <f t="shared" ca="1" si="43"/>
        <v/>
      </c>
      <c r="H665" s="10" t="str">
        <f t="shared" ca="1" si="41"/>
        <v/>
      </c>
    </row>
    <row r="666" spans="1:8" x14ac:dyDescent="0.2">
      <c r="A666" s="9" t="str">
        <f t="shared" ca="1" si="42"/>
        <v/>
      </c>
      <c r="B666" s="17"/>
      <c r="C666" s="12"/>
      <c r="D666" s="120"/>
      <c r="F666" s="10" t="str">
        <f t="shared" ca="1" si="40"/>
        <v/>
      </c>
      <c r="G666" s="10" t="str">
        <f t="shared" ca="1" si="43"/>
        <v/>
      </c>
      <c r="H666" s="10" t="str">
        <f t="shared" ca="1" si="41"/>
        <v/>
      </c>
    </row>
    <row r="667" spans="1:8" x14ac:dyDescent="0.2">
      <c r="A667" s="9" t="str">
        <f t="shared" ca="1" si="42"/>
        <v/>
      </c>
      <c r="B667" s="17"/>
      <c r="C667" s="12"/>
      <c r="D667" s="120"/>
      <c r="F667" s="10" t="str">
        <f t="shared" ca="1" si="40"/>
        <v/>
      </c>
      <c r="G667" s="10" t="str">
        <f t="shared" ca="1" si="43"/>
        <v/>
      </c>
      <c r="H667" s="10" t="str">
        <f t="shared" ca="1" si="41"/>
        <v/>
      </c>
    </row>
    <row r="668" spans="1:8" x14ac:dyDescent="0.2">
      <c r="A668" s="9" t="str">
        <f t="shared" ca="1" si="42"/>
        <v/>
      </c>
      <c r="B668" s="17"/>
      <c r="C668" s="12"/>
      <c r="D668" s="120"/>
      <c r="F668" s="10" t="str">
        <f t="shared" ca="1" si="40"/>
        <v/>
      </c>
      <c r="G668" s="10" t="str">
        <f t="shared" ca="1" si="43"/>
        <v/>
      </c>
      <c r="H668" s="10" t="str">
        <f t="shared" ca="1" si="41"/>
        <v/>
      </c>
    </row>
    <row r="669" spans="1:8" x14ac:dyDescent="0.2">
      <c r="A669" s="9" t="str">
        <f t="shared" ca="1" si="42"/>
        <v/>
      </c>
      <c r="B669" s="17"/>
      <c r="C669" s="12"/>
      <c r="D669" s="120"/>
      <c r="F669" s="10" t="str">
        <f t="shared" ca="1" si="40"/>
        <v/>
      </c>
      <c r="G669" s="10" t="str">
        <f t="shared" ca="1" si="43"/>
        <v/>
      </c>
      <c r="H669" s="10" t="str">
        <f t="shared" ca="1" si="41"/>
        <v/>
      </c>
    </row>
    <row r="670" spans="1:8" x14ac:dyDescent="0.2">
      <c r="A670" s="9" t="str">
        <f t="shared" ca="1" si="42"/>
        <v/>
      </c>
      <c r="B670" s="17"/>
      <c r="C670" s="12"/>
      <c r="D670" s="120"/>
      <c r="F670" s="10" t="str">
        <f t="shared" ca="1" si="40"/>
        <v/>
      </c>
      <c r="G670" s="10" t="str">
        <f t="shared" ca="1" si="43"/>
        <v/>
      </c>
      <c r="H670" s="10" t="str">
        <f t="shared" ca="1" si="41"/>
        <v/>
      </c>
    </row>
    <row r="671" spans="1:8" x14ac:dyDescent="0.2">
      <c r="A671" s="9" t="str">
        <f t="shared" ca="1" si="42"/>
        <v/>
      </c>
      <c r="B671" s="17"/>
      <c r="C671" s="12"/>
      <c r="D671" s="120"/>
      <c r="F671" s="10" t="str">
        <f t="shared" ca="1" si="40"/>
        <v/>
      </c>
      <c r="G671" s="10" t="str">
        <f t="shared" ca="1" si="43"/>
        <v/>
      </c>
      <c r="H671" s="10" t="str">
        <f t="shared" ca="1" si="41"/>
        <v/>
      </c>
    </row>
    <row r="672" spans="1:8" x14ac:dyDescent="0.2">
      <c r="A672" s="9" t="str">
        <f t="shared" ca="1" si="42"/>
        <v/>
      </c>
      <c r="B672" s="17"/>
      <c r="C672" s="12"/>
      <c r="D672" s="120"/>
      <c r="F672" s="10" t="str">
        <f t="shared" ca="1" si="40"/>
        <v/>
      </c>
      <c r="G672" s="10" t="str">
        <f t="shared" ca="1" si="43"/>
        <v/>
      </c>
      <c r="H672" s="10" t="str">
        <f t="shared" ca="1" si="41"/>
        <v/>
      </c>
    </row>
    <row r="673" spans="1:8" x14ac:dyDescent="0.2">
      <c r="A673" s="9" t="str">
        <f t="shared" ca="1" si="42"/>
        <v/>
      </c>
      <c r="B673" s="17"/>
      <c r="C673" s="12"/>
      <c r="D673" s="120"/>
      <c r="F673" s="10" t="str">
        <f t="shared" ca="1" si="40"/>
        <v/>
      </c>
      <c r="G673" s="10" t="str">
        <f t="shared" ca="1" si="43"/>
        <v/>
      </c>
      <c r="H673" s="10" t="str">
        <f t="shared" ca="1" si="41"/>
        <v/>
      </c>
    </row>
    <row r="674" spans="1:8" x14ac:dyDescent="0.2">
      <c r="A674" s="9" t="str">
        <f t="shared" ca="1" si="42"/>
        <v/>
      </c>
      <c r="B674" s="17"/>
      <c r="C674" s="12"/>
      <c r="D674" s="120"/>
      <c r="F674" s="10" t="str">
        <f t="shared" ca="1" si="40"/>
        <v/>
      </c>
      <c r="G674" s="10" t="str">
        <f t="shared" ca="1" si="43"/>
        <v/>
      </c>
      <c r="H674" s="10" t="str">
        <f t="shared" ca="1" si="41"/>
        <v/>
      </c>
    </row>
    <row r="675" spans="1:8" x14ac:dyDescent="0.2">
      <c r="A675" s="9" t="str">
        <f t="shared" ca="1" si="42"/>
        <v/>
      </c>
      <c r="B675" s="17"/>
      <c r="C675" s="12"/>
      <c r="D675" s="120"/>
      <c r="F675" s="10" t="str">
        <f t="shared" ca="1" si="40"/>
        <v/>
      </c>
      <c r="G675" s="10" t="str">
        <f t="shared" ca="1" si="43"/>
        <v/>
      </c>
      <c r="H675" s="10" t="str">
        <f t="shared" ca="1" si="41"/>
        <v/>
      </c>
    </row>
    <row r="676" spans="1:8" x14ac:dyDescent="0.2">
      <c r="A676" s="9" t="str">
        <f t="shared" ca="1" si="42"/>
        <v/>
      </c>
      <c r="B676" s="17"/>
      <c r="C676" s="12"/>
      <c r="D676" s="120"/>
      <c r="F676" s="10" t="str">
        <f t="shared" ca="1" si="40"/>
        <v/>
      </c>
      <c r="G676" s="10" t="str">
        <f t="shared" ca="1" si="43"/>
        <v/>
      </c>
      <c r="H676" s="10" t="str">
        <f t="shared" ca="1" si="41"/>
        <v/>
      </c>
    </row>
    <row r="677" spans="1:8" x14ac:dyDescent="0.2">
      <c r="A677" s="9" t="str">
        <f t="shared" ca="1" si="42"/>
        <v/>
      </c>
      <c r="B677" s="17"/>
      <c r="C677" s="12"/>
      <c r="D677" s="120"/>
      <c r="F677" s="10" t="str">
        <f t="shared" ca="1" si="40"/>
        <v/>
      </c>
      <c r="G677" s="10" t="str">
        <f t="shared" ca="1" si="43"/>
        <v/>
      </c>
      <c r="H677" s="10" t="str">
        <f t="shared" ca="1" si="41"/>
        <v/>
      </c>
    </row>
    <row r="678" spans="1:8" x14ac:dyDescent="0.2">
      <c r="A678" s="9" t="str">
        <f t="shared" ca="1" si="42"/>
        <v/>
      </c>
      <c r="B678" s="17"/>
      <c r="C678" s="12"/>
      <c r="D678" s="120"/>
      <c r="F678" s="10" t="str">
        <f t="shared" ca="1" si="40"/>
        <v/>
      </c>
      <c r="G678" s="10" t="str">
        <f t="shared" ca="1" si="43"/>
        <v/>
      </c>
      <c r="H678" s="10" t="str">
        <f t="shared" ca="1" si="41"/>
        <v/>
      </c>
    </row>
    <row r="679" spans="1:8" x14ac:dyDescent="0.2">
      <c r="A679" s="9" t="str">
        <f t="shared" ca="1" si="42"/>
        <v/>
      </c>
      <c r="B679" s="17"/>
      <c r="C679" s="12"/>
      <c r="D679" s="120"/>
      <c r="F679" s="10" t="str">
        <f t="shared" ca="1" si="40"/>
        <v/>
      </c>
      <c r="G679" s="10" t="str">
        <f t="shared" ca="1" si="43"/>
        <v/>
      </c>
      <c r="H679" s="10" t="str">
        <f t="shared" ca="1" si="41"/>
        <v/>
      </c>
    </row>
    <row r="680" spans="1:8" x14ac:dyDescent="0.2">
      <c r="A680" s="9" t="str">
        <f t="shared" ca="1" si="42"/>
        <v/>
      </c>
      <c r="B680" s="17"/>
      <c r="C680" s="12"/>
      <c r="D680" s="120"/>
      <c r="F680" s="10" t="str">
        <f t="shared" ca="1" si="40"/>
        <v/>
      </c>
      <c r="G680" s="10" t="str">
        <f t="shared" ca="1" si="43"/>
        <v/>
      </c>
      <c r="H680" s="10" t="str">
        <f t="shared" ca="1" si="41"/>
        <v/>
      </c>
    </row>
    <row r="681" spans="1:8" x14ac:dyDescent="0.2">
      <c r="A681" s="9" t="str">
        <f t="shared" ca="1" si="42"/>
        <v/>
      </c>
      <c r="B681" s="17"/>
      <c r="C681" s="12"/>
      <c r="D681" s="120"/>
      <c r="F681" s="10" t="str">
        <f t="shared" ca="1" si="40"/>
        <v/>
      </c>
      <c r="G681" s="10" t="str">
        <f t="shared" ca="1" si="43"/>
        <v/>
      </c>
      <c r="H681" s="10" t="str">
        <f t="shared" ca="1" si="41"/>
        <v/>
      </c>
    </row>
    <row r="682" spans="1:8" x14ac:dyDescent="0.2">
      <c r="A682" s="9" t="str">
        <f t="shared" ca="1" si="42"/>
        <v/>
      </c>
      <c r="B682" s="17"/>
      <c r="C682" s="12"/>
      <c r="D682" s="120"/>
      <c r="F682" s="10" t="str">
        <f t="shared" ca="1" si="40"/>
        <v/>
      </c>
      <c r="G682" s="10" t="str">
        <f t="shared" ca="1" si="43"/>
        <v/>
      </c>
      <c r="H682" s="10" t="str">
        <f t="shared" ca="1" si="41"/>
        <v/>
      </c>
    </row>
    <row r="683" spans="1:8" x14ac:dyDescent="0.2">
      <c r="A683" s="9" t="str">
        <f t="shared" ca="1" si="42"/>
        <v/>
      </c>
      <c r="B683" s="17"/>
      <c r="C683" s="12"/>
      <c r="D683" s="120"/>
      <c r="F683" s="10" t="str">
        <f t="shared" ca="1" si="40"/>
        <v/>
      </c>
      <c r="G683" s="10" t="str">
        <f t="shared" ca="1" si="43"/>
        <v/>
      </c>
      <c r="H683" s="10" t="str">
        <f t="shared" ca="1" si="41"/>
        <v/>
      </c>
    </row>
    <row r="684" spans="1:8" x14ac:dyDescent="0.2">
      <c r="A684" s="9" t="str">
        <f t="shared" ca="1" si="42"/>
        <v/>
      </c>
      <c r="B684" s="17"/>
      <c r="C684" s="12"/>
      <c r="D684" s="120"/>
      <c r="F684" s="10" t="str">
        <f t="shared" ca="1" si="40"/>
        <v/>
      </c>
      <c r="G684" s="10" t="str">
        <f t="shared" ca="1" si="43"/>
        <v/>
      </c>
      <c r="H684" s="10" t="str">
        <f t="shared" ca="1" si="41"/>
        <v/>
      </c>
    </row>
    <row r="685" spans="1:8" x14ac:dyDescent="0.2">
      <c r="A685" s="9" t="str">
        <f t="shared" ca="1" si="42"/>
        <v/>
      </c>
      <c r="B685" s="17"/>
      <c r="C685" s="12"/>
      <c r="D685" s="120"/>
      <c r="F685" s="10" t="str">
        <f t="shared" ca="1" si="40"/>
        <v/>
      </c>
      <c r="G685" s="10" t="str">
        <f t="shared" ca="1" si="43"/>
        <v/>
      </c>
      <c r="H685" s="10" t="str">
        <f t="shared" ca="1" si="41"/>
        <v/>
      </c>
    </row>
    <row r="686" spans="1:8" x14ac:dyDescent="0.2">
      <c r="A686" s="9" t="str">
        <f t="shared" ca="1" si="42"/>
        <v/>
      </c>
      <c r="B686" s="17"/>
      <c r="C686" s="12"/>
      <c r="D686" s="120"/>
      <c r="F686" s="10" t="str">
        <f t="shared" ca="1" si="40"/>
        <v/>
      </c>
      <c r="G686" s="10" t="str">
        <f t="shared" ca="1" si="43"/>
        <v/>
      </c>
      <c r="H686" s="10" t="str">
        <f t="shared" ca="1" si="41"/>
        <v/>
      </c>
    </row>
    <row r="687" spans="1:8" x14ac:dyDescent="0.2">
      <c r="A687" s="9" t="str">
        <f t="shared" ca="1" si="42"/>
        <v/>
      </c>
      <c r="B687" s="17"/>
      <c r="C687" s="12"/>
      <c r="D687" s="120"/>
      <c r="F687" s="10" t="str">
        <f t="shared" ca="1" si="40"/>
        <v/>
      </c>
      <c r="G687" s="10" t="str">
        <f t="shared" ca="1" si="43"/>
        <v/>
      </c>
      <c r="H687" s="10" t="str">
        <f t="shared" ca="1" si="41"/>
        <v/>
      </c>
    </row>
    <row r="688" spans="1:8" x14ac:dyDescent="0.2">
      <c r="A688" s="9" t="str">
        <f t="shared" ca="1" si="42"/>
        <v/>
      </c>
      <c r="B688" s="17"/>
      <c r="C688" s="12"/>
      <c r="D688" s="120"/>
      <c r="F688" s="10" t="str">
        <f t="shared" ca="1" si="40"/>
        <v/>
      </c>
      <c r="G688" s="10" t="str">
        <f t="shared" ca="1" si="43"/>
        <v/>
      </c>
      <c r="H688" s="10" t="str">
        <f t="shared" ca="1" si="41"/>
        <v/>
      </c>
    </row>
    <row r="689" spans="1:8" x14ac:dyDescent="0.2">
      <c r="A689" s="9" t="str">
        <f t="shared" ca="1" si="42"/>
        <v/>
      </c>
      <c r="B689" s="17"/>
      <c r="C689" s="12"/>
      <c r="D689" s="120"/>
      <c r="F689" s="10" t="str">
        <f t="shared" ca="1" si="40"/>
        <v/>
      </c>
      <c r="G689" s="10" t="str">
        <f t="shared" ca="1" si="43"/>
        <v/>
      </c>
      <c r="H689" s="10" t="str">
        <f t="shared" ca="1" si="41"/>
        <v/>
      </c>
    </row>
    <row r="690" spans="1:8" x14ac:dyDescent="0.2">
      <c r="A690" s="9" t="str">
        <f t="shared" ca="1" si="42"/>
        <v/>
      </c>
      <c r="B690" s="17"/>
      <c r="C690" s="12"/>
      <c r="D690" s="120"/>
      <c r="F690" s="10" t="str">
        <f t="shared" ca="1" si="40"/>
        <v/>
      </c>
      <c r="G690" s="10" t="str">
        <f t="shared" ca="1" si="43"/>
        <v/>
      </c>
      <c r="H690" s="10" t="str">
        <f t="shared" ca="1" si="41"/>
        <v/>
      </c>
    </row>
    <row r="691" spans="1:8" x14ac:dyDescent="0.2">
      <c r="A691" s="9" t="str">
        <f t="shared" ca="1" si="42"/>
        <v/>
      </c>
      <c r="B691" s="17"/>
      <c r="C691" s="12"/>
      <c r="D691" s="120"/>
      <c r="F691" s="10" t="str">
        <f t="shared" ca="1" si="40"/>
        <v/>
      </c>
      <c r="G691" s="10" t="str">
        <f t="shared" ca="1" si="43"/>
        <v/>
      </c>
      <c r="H691" s="10" t="str">
        <f t="shared" ca="1" si="41"/>
        <v/>
      </c>
    </row>
    <row r="692" spans="1:8" x14ac:dyDescent="0.2">
      <c r="A692" s="9" t="str">
        <f t="shared" ca="1" si="42"/>
        <v/>
      </c>
      <c r="B692" s="17"/>
      <c r="C692" s="12"/>
      <c r="D692" s="120"/>
      <c r="F692" s="10" t="str">
        <f t="shared" ca="1" si="40"/>
        <v/>
      </c>
      <c r="G692" s="10" t="str">
        <f t="shared" ca="1" si="43"/>
        <v/>
      </c>
      <c r="H692" s="10" t="str">
        <f t="shared" ca="1" si="41"/>
        <v/>
      </c>
    </row>
    <row r="693" spans="1:8" x14ac:dyDescent="0.2">
      <c r="A693" s="9" t="str">
        <f t="shared" ca="1" si="42"/>
        <v/>
      </c>
      <c r="B693" s="17"/>
      <c r="C693" s="12"/>
      <c r="D693" s="120"/>
      <c r="F693" s="10" t="str">
        <f t="shared" ca="1" si="40"/>
        <v/>
      </c>
      <c r="G693" s="10" t="str">
        <f t="shared" ca="1" si="43"/>
        <v/>
      </c>
      <c r="H693" s="10" t="str">
        <f t="shared" ca="1" si="41"/>
        <v/>
      </c>
    </row>
    <row r="694" spans="1:8" x14ac:dyDescent="0.2">
      <c r="A694" s="9" t="str">
        <f t="shared" ca="1" si="42"/>
        <v/>
      </c>
      <c r="B694" s="17"/>
      <c r="C694" s="12"/>
      <c r="D694" s="120"/>
      <c r="F694" s="10" t="str">
        <f t="shared" ca="1" si="40"/>
        <v/>
      </c>
      <c r="G694" s="10" t="str">
        <f t="shared" ca="1" si="43"/>
        <v/>
      </c>
      <c r="H694" s="10" t="str">
        <f t="shared" ca="1" si="41"/>
        <v/>
      </c>
    </row>
    <row r="695" spans="1:8" x14ac:dyDescent="0.2">
      <c r="A695" s="9" t="str">
        <f t="shared" ca="1" si="42"/>
        <v/>
      </c>
      <c r="B695" s="17"/>
      <c r="C695" s="12"/>
      <c r="D695" s="120"/>
      <c r="F695" s="10" t="str">
        <f t="shared" ca="1" si="40"/>
        <v/>
      </c>
      <c r="G695" s="10" t="str">
        <f t="shared" ca="1" si="43"/>
        <v/>
      </c>
      <c r="H695" s="10" t="str">
        <f t="shared" ca="1" si="41"/>
        <v/>
      </c>
    </row>
    <row r="696" spans="1:8" x14ac:dyDescent="0.2">
      <c r="A696" s="9" t="str">
        <f t="shared" ca="1" si="42"/>
        <v/>
      </c>
      <c r="B696" s="17"/>
      <c r="C696" s="12"/>
      <c r="D696" s="120"/>
      <c r="F696" s="10" t="str">
        <f t="shared" ca="1" si="40"/>
        <v/>
      </c>
      <c r="G696" s="10" t="str">
        <f t="shared" ca="1" si="43"/>
        <v/>
      </c>
      <c r="H696" s="10" t="str">
        <f t="shared" ca="1" si="41"/>
        <v/>
      </c>
    </row>
    <row r="697" spans="1:8" x14ac:dyDescent="0.2">
      <c r="A697" s="9" t="str">
        <f t="shared" ca="1" si="42"/>
        <v/>
      </c>
      <c r="B697" s="17"/>
      <c r="C697" s="12"/>
      <c r="D697" s="120"/>
      <c r="F697" s="10" t="str">
        <f t="shared" ca="1" si="40"/>
        <v/>
      </c>
      <c r="G697" s="10" t="str">
        <f t="shared" ca="1" si="43"/>
        <v/>
      </c>
      <c r="H697" s="10" t="str">
        <f t="shared" ca="1" si="41"/>
        <v/>
      </c>
    </row>
    <row r="698" spans="1:8" x14ac:dyDescent="0.2">
      <c r="A698" s="9" t="str">
        <f t="shared" ca="1" si="42"/>
        <v/>
      </c>
      <c r="B698" s="17"/>
      <c r="C698" s="12"/>
      <c r="D698" s="120"/>
      <c r="F698" s="10" t="str">
        <f t="shared" ca="1" si="40"/>
        <v/>
      </c>
      <c r="G698" s="10" t="str">
        <f t="shared" ca="1" si="43"/>
        <v/>
      </c>
      <c r="H698" s="10" t="str">
        <f t="shared" ca="1" si="41"/>
        <v/>
      </c>
    </row>
    <row r="699" spans="1:8" x14ac:dyDescent="0.2">
      <c r="A699" s="9" t="str">
        <f t="shared" ca="1" si="42"/>
        <v/>
      </c>
      <c r="B699" s="17"/>
      <c r="C699" s="12"/>
      <c r="D699" s="120"/>
      <c r="F699" s="10" t="str">
        <f t="shared" ca="1" si="40"/>
        <v/>
      </c>
      <c r="G699" s="10" t="str">
        <f t="shared" ca="1" si="43"/>
        <v/>
      </c>
      <c r="H699" s="10" t="str">
        <f t="shared" ca="1" si="41"/>
        <v/>
      </c>
    </row>
    <row r="700" spans="1:8" x14ac:dyDescent="0.2">
      <c r="A700" s="9" t="str">
        <f t="shared" ca="1" si="42"/>
        <v/>
      </c>
      <c r="B700" s="17"/>
      <c r="C700" s="12"/>
      <c r="D700" s="120"/>
      <c r="F700" s="10" t="str">
        <f t="shared" ca="1" si="40"/>
        <v/>
      </c>
      <c r="G700" s="10" t="str">
        <f t="shared" ca="1" si="43"/>
        <v/>
      </c>
      <c r="H700" s="10" t="str">
        <f t="shared" ca="1" si="41"/>
        <v/>
      </c>
    </row>
    <row r="701" spans="1:8" x14ac:dyDescent="0.2">
      <c r="A701" s="9" t="str">
        <f t="shared" ca="1" si="42"/>
        <v/>
      </c>
      <c r="B701" s="17"/>
      <c r="C701" s="12"/>
      <c r="D701" s="120"/>
      <c r="F701" s="10" t="str">
        <f t="shared" ca="1" si="40"/>
        <v/>
      </c>
      <c r="G701" s="10" t="str">
        <f t="shared" ca="1" si="43"/>
        <v/>
      </c>
      <c r="H701" s="10" t="str">
        <f t="shared" ca="1" si="41"/>
        <v/>
      </c>
    </row>
    <row r="702" spans="1:8" x14ac:dyDescent="0.2">
      <c r="A702" s="9" t="str">
        <f t="shared" ca="1" si="42"/>
        <v/>
      </c>
      <c r="B702" s="17"/>
      <c r="C702" s="12"/>
      <c r="D702" s="120"/>
      <c r="F702" s="10" t="str">
        <f t="shared" ca="1" si="40"/>
        <v/>
      </c>
      <c r="G702" s="10" t="str">
        <f t="shared" ca="1" si="43"/>
        <v/>
      </c>
      <c r="H702" s="10" t="str">
        <f t="shared" ca="1" si="41"/>
        <v/>
      </c>
    </row>
    <row r="703" spans="1:8" x14ac:dyDescent="0.2">
      <c r="A703" s="9" t="str">
        <f t="shared" ca="1" si="42"/>
        <v/>
      </c>
      <c r="B703" s="17"/>
      <c r="C703" s="12"/>
      <c r="D703" s="120"/>
      <c r="F703" s="10" t="str">
        <f t="shared" ca="1" si="40"/>
        <v/>
      </c>
      <c r="G703" s="10" t="str">
        <f t="shared" ca="1" si="43"/>
        <v/>
      </c>
      <c r="H703" s="10" t="str">
        <f t="shared" ca="1" si="41"/>
        <v/>
      </c>
    </row>
    <row r="704" spans="1:8" x14ac:dyDescent="0.2">
      <c r="A704" s="9" t="str">
        <f t="shared" ca="1" si="42"/>
        <v/>
      </c>
      <c r="B704" s="17"/>
      <c r="C704" s="12"/>
      <c r="D704" s="120"/>
      <c r="F704" s="10" t="str">
        <f t="shared" ca="1" si="40"/>
        <v/>
      </c>
      <c r="G704" s="10" t="str">
        <f t="shared" ca="1" si="43"/>
        <v/>
      </c>
      <c r="H704" s="10" t="str">
        <f t="shared" ca="1" si="41"/>
        <v/>
      </c>
    </row>
    <row r="705" spans="1:8" x14ac:dyDescent="0.2">
      <c r="A705" s="9" t="str">
        <f t="shared" ca="1" si="42"/>
        <v/>
      </c>
      <c r="B705" s="17"/>
      <c r="C705" s="12"/>
      <c r="D705" s="120"/>
      <c r="F705" s="10" t="str">
        <f t="shared" ca="1" si="40"/>
        <v/>
      </c>
      <c r="G705" s="10" t="str">
        <f t="shared" ca="1" si="43"/>
        <v/>
      </c>
      <c r="H705" s="10" t="str">
        <f t="shared" ca="1" si="41"/>
        <v/>
      </c>
    </row>
    <row r="706" spans="1:8" x14ac:dyDescent="0.2">
      <c r="A706" s="9" t="str">
        <f t="shared" ca="1" si="42"/>
        <v/>
      </c>
      <c r="B706" s="17"/>
      <c r="C706" s="12"/>
      <c r="D706" s="120"/>
      <c r="F706" s="10" t="str">
        <f t="shared" ca="1" si="40"/>
        <v/>
      </c>
      <c r="G706" s="10" t="str">
        <f t="shared" ca="1" si="43"/>
        <v/>
      </c>
      <c r="H706" s="10" t="str">
        <f t="shared" ca="1" si="41"/>
        <v/>
      </c>
    </row>
    <row r="707" spans="1:8" x14ac:dyDescent="0.2">
      <c r="A707" s="9" t="str">
        <f t="shared" ca="1" si="42"/>
        <v/>
      </c>
      <c r="B707" s="17"/>
      <c r="C707" s="12"/>
      <c r="D707" s="120"/>
      <c r="F707" s="10" t="str">
        <f t="shared" ca="1" si="40"/>
        <v/>
      </c>
      <c r="G707" s="10" t="str">
        <f t="shared" ca="1" si="43"/>
        <v/>
      </c>
      <c r="H707" s="10" t="str">
        <f t="shared" ca="1" si="41"/>
        <v/>
      </c>
    </row>
    <row r="708" spans="1:8" x14ac:dyDescent="0.2">
      <c r="A708" s="9" t="str">
        <f t="shared" ca="1" si="42"/>
        <v/>
      </c>
      <c r="B708" s="17"/>
      <c r="C708" s="12"/>
      <c r="D708" s="120"/>
      <c r="F708" s="10" t="str">
        <f t="shared" ca="1" si="40"/>
        <v/>
      </c>
      <c r="G708" s="10" t="str">
        <f t="shared" ca="1" si="43"/>
        <v/>
      </c>
      <c r="H708" s="10" t="str">
        <f t="shared" ca="1" si="41"/>
        <v/>
      </c>
    </row>
    <row r="709" spans="1:8" x14ac:dyDescent="0.2">
      <c r="A709" s="9" t="str">
        <f t="shared" ca="1" si="42"/>
        <v/>
      </c>
      <c r="B709" s="17"/>
      <c r="C709" s="12"/>
      <c r="D709" s="120"/>
      <c r="F709" s="10" t="str">
        <f t="shared" ca="1" si="40"/>
        <v/>
      </c>
      <c r="G709" s="10" t="str">
        <f t="shared" ca="1" si="43"/>
        <v/>
      </c>
      <c r="H709" s="10" t="str">
        <f t="shared" ca="1" si="41"/>
        <v/>
      </c>
    </row>
    <row r="710" spans="1:8" x14ac:dyDescent="0.2">
      <c r="A710" s="9" t="str">
        <f t="shared" ca="1" si="42"/>
        <v/>
      </c>
      <c r="B710" s="17"/>
      <c r="C710" s="12"/>
      <c r="D710" s="120"/>
      <c r="F710" s="10" t="str">
        <f t="shared" ca="1" si="40"/>
        <v/>
      </c>
      <c r="G710" s="10" t="str">
        <f t="shared" ca="1" si="43"/>
        <v/>
      </c>
      <c r="H710" s="10" t="str">
        <f t="shared" ca="1" si="41"/>
        <v/>
      </c>
    </row>
    <row r="711" spans="1:8" x14ac:dyDescent="0.2">
      <c r="A711" s="9" t="str">
        <f t="shared" ca="1" si="42"/>
        <v/>
      </c>
      <c r="B711" s="17"/>
      <c r="C711" s="12"/>
      <c r="D711" s="120"/>
      <c r="F711" s="10" t="str">
        <f t="shared" ca="1" si="40"/>
        <v/>
      </c>
      <c r="G711" s="10" t="str">
        <f t="shared" ca="1" si="43"/>
        <v/>
      </c>
      <c r="H711" s="10" t="str">
        <f t="shared" ca="1" si="41"/>
        <v/>
      </c>
    </row>
    <row r="712" spans="1:8" x14ac:dyDescent="0.2">
      <c r="A712" s="9" t="str">
        <f t="shared" ca="1" si="42"/>
        <v/>
      </c>
      <c r="B712" s="17"/>
      <c r="C712" s="12"/>
      <c r="D712" s="120"/>
      <c r="F712" s="10" t="str">
        <f t="shared" ca="1" si="40"/>
        <v/>
      </c>
      <c r="G712" s="10" t="str">
        <f t="shared" ca="1" si="43"/>
        <v/>
      </c>
      <c r="H712" s="10" t="str">
        <f t="shared" ca="1" si="41"/>
        <v/>
      </c>
    </row>
    <row r="713" spans="1:8" x14ac:dyDescent="0.2">
      <c r="A713" s="9" t="str">
        <f t="shared" ca="1" si="42"/>
        <v/>
      </c>
      <c r="B713" s="17"/>
      <c r="C713" s="12"/>
      <c r="D713" s="120"/>
      <c r="F713" s="10" t="str">
        <f t="shared" ca="1" si="40"/>
        <v/>
      </c>
      <c r="G713" s="10" t="str">
        <f t="shared" ca="1" si="43"/>
        <v/>
      </c>
      <c r="H713" s="10" t="str">
        <f t="shared" ca="1" si="41"/>
        <v/>
      </c>
    </row>
    <row r="714" spans="1:8" x14ac:dyDescent="0.2">
      <c r="A714" s="9" t="str">
        <f t="shared" ca="1" si="42"/>
        <v/>
      </c>
      <c r="B714" s="17"/>
      <c r="C714" s="12"/>
      <c r="D714" s="120"/>
      <c r="F714" s="10" t="str">
        <f t="shared" ca="1" si="40"/>
        <v/>
      </c>
      <c r="G714" s="10" t="str">
        <f t="shared" ca="1" si="43"/>
        <v/>
      </c>
      <c r="H714" s="10" t="str">
        <f t="shared" ca="1" si="41"/>
        <v/>
      </c>
    </row>
    <row r="715" spans="1:8" x14ac:dyDescent="0.2">
      <c r="A715" s="9" t="str">
        <f t="shared" ca="1" si="42"/>
        <v/>
      </c>
      <c r="B715" s="17"/>
      <c r="C715" s="12"/>
      <c r="D715" s="120"/>
      <c r="F715" s="10" t="str">
        <f t="shared" ca="1" si="40"/>
        <v/>
      </c>
      <c r="G715" s="10" t="str">
        <f t="shared" ca="1" si="43"/>
        <v/>
      </c>
      <c r="H715" s="10" t="str">
        <f t="shared" ca="1" si="41"/>
        <v/>
      </c>
    </row>
    <row r="716" spans="1:8" x14ac:dyDescent="0.2">
      <c r="A716" s="9" t="str">
        <f t="shared" ca="1" si="42"/>
        <v/>
      </c>
      <c r="B716" s="17"/>
      <c r="C716" s="12"/>
      <c r="D716" s="120"/>
      <c r="F716" s="10" t="str">
        <f t="shared" ca="1" si="40"/>
        <v/>
      </c>
      <c r="G716" s="10" t="str">
        <f t="shared" ca="1" si="43"/>
        <v/>
      </c>
      <c r="H716" s="10" t="str">
        <f t="shared" ca="1" si="41"/>
        <v/>
      </c>
    </row>
    <row r="717" spans="1:8" x14ac:dyDescent="0.2">
      <c r="A717" s="9" t="str">
        <f t="shared" ca="1" si="42"/>
        <v/>
      </c>
      <c r="B717" s="17"/>
      <c r="C717" s="12"/>
      <c r="D717" s="120"/>
      <c r="F717" s="10" t="str">
        <f t="shared" ca="1" si="40"/>
        <v/>
      </c>
      <c r="G717" s="10" t="str">
        <f t="shared" ca="1" si="43"/>
        <v/>
      </c>
      <c r="H717" s="10" t="str">
        <f t="shared" ca="1" si="41"/>
        <v/>
      </c>
    </row>
    <row r="718" spans="1:8" x14ac:dyDescent="0.2">
      <c r="A718" s="9" t="str">
        <f t="shared" ca="1" si="42"/>
        <v/>
      </c>
      <c r="B718" s="17"/>
      <c r="C718" s="12"/>
      <c r="D718" s="120"/>
      <c r="F718" s="10" t="str">
        <f t="shared" ca="1" si="40"/>
        <v/>
      </c>
      <c r="G718" s="10" t="str">
        <f t="shared" ca="1" si="43"/>
        <v/>
      </c>
      <c r="H718" s="10" t="str">
        <f t="shared" ca="1" si="41"/>
        <v/>
      </c>
    </row>
    <row r="719" spans="1:8" x14ac:dyDescent="0.2">
      <c r="A719" s="9" t="str">
        <f t="shared" ca="1" si="42"/>
        <v/>
      </c>
      <c r="B719" s="17"/>
      <c r="C719" s="12"/>
      <c r="D719" s="120"/>
      <c r="F719" s="10" t="str">
        <f t="shared" ca="1" si="40"/>
        <v/>
      </c>
      <c r="G719" s="10" t="str">
        <f t="shared" ca="1" si="43"/>
        <v/>
      </c>
      <c r="H719" s="10" t="str">
        <f t="shared" ca="1" si="41"/>
        <v/>
      </c>
    </row>
    <row r="720" spans="1:8" x14ac:dyDescent="0.2">
      <c r="A720" s="9" t="str">
        <f t="shared" ca="1" si="42"/>
        <v/>
      </c>
      <c r="B720" s="17"/>
      <c r="C720" s="12"/>
      <c r="D720" s="120"/>
      <c r="F720" s="10" t="str">
        <f t="shared" ca="1" si="40"/>
        <v/>
      </c>
      <c r="G720" s="10" t="str">
        <f t="shared" ca="1" si="43"/>
        <v/>
      </c>
      <c r="H720" s="10" t="str">
        <f t="shared" ca="1" si="41"/>
        <v/>
      </c>
    </row>
    <row r="721" spans="1:8" x14ac:dyDescent="0.2">
      <c r="A721" s="9" t="str">
        <f t="shared" ca="1" si="42"/>
        <v/>
      </c>
      <c r="B721" s="17"/>
      <c r="C721" s="12"/>
      <c r="D721" s="120"/>
      <c r="F721" s="10" t="str">
        <f t="shared" ca="1" si="40"/>
        <v/>
      </c>
      <c r="G721" s="10" t="str">
        <f t="shared" ca="1" si="43"/>
        <v/>
      </c>
      <c r="H721" s="10" t="str">
        <f t="shared" ca="1" si="41"/>
        <v/>
      </c>
    </row>
    <row r="722" spans="1:8" x14ac:dyDescent="0.2">
      <c r="A722" s="9" t="str">
        <f t="shared" ca="1" si="42"/>
        <v/>
      </c>
      <c r="B722" s="17"/>
      <c r="C722" s="12"/>
      <c r="D722" s="120"/>
      <c r="F722" s="10" t="str">
        <f t="shared" ca="1" si="40"/>
        <v/>
      </c>
      <c r="G722" s="10" t="str">
        <f t="shared" ca="1" si="43"/>
        <v/>
      </c>
      <c r="H722" s="10" t="str">
        <f t="shared" ca="1" si="41"/>
        <v/>
      </c>
    </row>
    <row r="723" spans="1:8" x14ac:dyDescent="0.2">
      <c r="A723" s="9" t="str">
        <f t="shared" ca="1" si="42"/>
        <v/>
      </c>
      <c r="B723" s="17"/>
      <c r="C723" s="12"/>
      <c r="D723" s="120"/>
      <c r="F723" s="10" t="str">
        <f t="shared" ref="F723:F786" ca="1" si="44">IF(B723="","",ROUND(((1+$H$9)^(B723-OFFSET(B723,-1,0,1,1))-1)*OFFSET(H723,-1,0,1,1),2))</f>
        <v/>
      </c>
      <c r="G723" s="10" t="str">
        <f t="shared" ca="1" si="43"/>
        <v/>
      </c>
      <c r="H723" s="10" t="str">
        <f t="shared" ref="H723:H786" ca="1" si="45">IF(B723="","",OFFSET(H723,-1,0,1,1)+F723-C723)</f>
        <v/>
      </c>
    </row>
    <row r="724" spans="1:8" x14ac:dyDescent="0.2">
      <c r="A724" s="9" t="str">
        <f t="shared" ref="A724:A787" ca="1" si="46">IF(OR(H723&lt;=0,H723=""),"",OFFSET(A724,-1,0,1,1)+1)</f>
        <v/>
      </c>
      <c r="B724" s="17"/>
      <c r="C724" s="12"/>
      <c r="D724" s="120"/>
      <c r="F724" s="10" t="str">
        <f t="shared" ca="1" si="44"/>
        <v/>
      </c>
      <c r="G724" s="10" t="str">
        <f t="shared" ref="G724:G787" ca="1" si="47">IF(B724="","",MAX(0,OFFSET(H724,-1,0,1,1)-H724))</f>
        <v/>
      </c>
      <c r="H724" s="10" t="str">
        <f t="shared" ca="1" si="45"/>
        <v/>
      </c>
    </row>
    <row r="725" spans="1:8" x14ac:dyDescent="0.2">
      <c r="A725" s="9" t="str">
        <f t="shared" ca="1" si="46"/>
        <v/>
      </c>
      <c r="B725" s="17"/>
      <c r="C725" s="12"/>
      <c r="D725" s="120"/>
      <c r="F725" s="10" t="str">
        <f t="shared" ca="1" si="44"/>
        <v/>
      </c>
      <c r="G725" s="10" t="str">
        <f t="shared" ca="1" si="47"/>
        <v/>
      </c>
      <c r="H725" s="10" t="str">
        <f t="shared" ca="1" si="45"/>
        <v/>
      </c>
    </row>
    <row r="726" spans="1:8" x14ac:dyDescent="0.2">
      <c r="A726" s="9" t="str">
        <f t="shared" ca="1" si="46"/>
        <v/>
      </c>
      <c r="B726" s="17"/>
      <c r="C726" s="12"/>
      <c r="D726" s="120"/>
      <c r="F726" s="10" t="str">
        <f t="shared" ca="1" si="44"/>
        <v/>
      </c>
      <c r="G726" s="10" t="str">
        <f t="shared" ca="1" si="47"/>
        <v/>
      </c>
      <c r="H726" s="10" t="str">
        <f t="shared" ca="1" si="45"/>
        <v/>
      </c>
    </row>
    <row r="727" spans="1:8" x14ac:dyDescent="0.2">
      <c r="A727" s="9" t="str">
        <f t="shared" ca="1" si="46"/>
        <v/>
      </c>
      <c r="B727" s="17"/>
      <c r="C727" s="12"/>
      <c r="D727" s="120"/>
      <c r="F727" s="10" t="str">
        <f t="shared" ca="1" si="44"/>
        <v/>
      </c>
      <c r="G727" s="10" t="str">
        <f t="shared" ca="1" si="47"/>
        <v/>
      </c>
      <c r="H727" s="10" t="str">
        <f t="shared" ca="1" si="45"/>
        <v/>
      </c>
    </row>
    <row r="728" spans="1:8" x14ac:dyDescent="0.2">
      <c r="A728" s="9" t="str">
        <f t="shared" ca="1" si="46"/>
        <v/>
      </c>
      <c r="B728" s="17"/>
      <c r="C728" s="12"/>
      <c r="D728" s="120"/>
      <c r="F728" s="10" t="str">
        <f t="shared" ca="1" si="44"/>
        <v/>
      </c>
      <c r="G728" s="10" t="str">
        <f t="shared" ca="1" si="47"/>
        <v/>
      </c>
      <c r="H728" s="10" t="str">
        <f t="shared" ca="1" si="45"/>
        <v/>
      </c>
    </row>
    <row r="729" spans="1:8" x14ac:dyDescent="0.2">
      <c r="A729" s="9" t="str">
        <f t="shared" ca="1" si="46"/>
        <v/>
      </c>
      <c r="B729" s="17"/>
      <c r="C729" s="12"/>
      <c r="D729" s="120"/>
      <c r="F729" s="10" t="str">
        <f t="shared" ca="1" si="44"/>
        <v/>
      </c>
      <c r="G729" s="10" t="str">
        <f t="shared" ca="1" si="47"/>
        <v/>
      </c>
      <c r="H729" s="10" t="str">
        <f t="shared" ca="1" si="45"/>
        <v/>
      </c>
    </row>
    <row r="730" spans="1:8" x14ac:dyDescent="0.2">
      <c r="A730" s="9" t="str">
        <f t="shared" ca="1" si="46"/>
        <v/>
      </c>
      <c r="B730" s="17"/>
      <c r="C730" s="12"/>
      <c r="D730" s="120"/>
      <c r="F730" s="10" t="str">
        <f t="shared" ca="1" si="44"/>
        <v/>
      </c>
      <c r="G730" s="10" t="str">
        <f t="shared" ca="1" si="47"/>
        <v/>
      </c>
      <c r="H730" s="10" t="str">
        <f t="shared" ca="1" si="45"/>
        <v/>
      </c>
    </row>
    <row r="731" spans="1:8" x14ac:dyDescent="0.2">
      <c r="A731" s="9" t="str">
        <f t="shared" ca="1" si="46"/>
        <v/>
      </c>
      <c r="B731" s="17"/>
      <c r="C731" s="12"/>
      <c r="D731" s="120"/>
      <c r="F731" s="10" t="str">
        <f t="shared" ca="1" si="44"/>
        <v/>
      </c>
      <c r="G731" s="10" t="str">
        <f t="shared" ca="1" si="47"/>
        <v/>
      </c>
      <c r="H731" s="10" t="str">
        <f t="shared" ca="1" si="45"/>
        <v/>
      </c>
    </row>
    <row r="732" spans="1:8" x14ac:dyDescent="0.2">
      <c r="A732" s="9" t="str">
        <f t="shared" ca="1" si="46"/>
        <v/>
      </c>
      <c r="B732" s="17"/>
      <c r="C732" s="12"/>
      <c r="D732" s="120"/>
      <c r="F732" s="10" t="str">
        <f t="shared" ca="1" si="44"/>
        <v/>
      </c>
      <c r="G732" s="10" t="str">
        <f t="shared" ca="1" si="47"/>
        <v/>
      </c>
      <c r="H732" s="10" t="str">
        <f t="shared" ca="1" si="45"/>
        <v/>
      </c>
    </row>
    <row r="733" spans="1:8" x14ac:dyDescent="0.2">
      <c r="A733" s="9" t="str">
        <f t="shared" ca="1" si="46"/>
        <v/>
      </c>
      <c r="B733" s="17"/>
      <c r="C733" s="12"/>
      <c r="D733" s="120"/>
      <c r="F733" s="10" t="str">
        <f t="shared" ca="1" si="44"/>
        <v/>
      </c>
      <c r="G733" s="10" t="str">
        <f t="shared" ca="1" si="47"/>
        <v/>
      </c>
      <c r="H733" s="10" t="str">
        <f t="shared" ca="1" si="45"/>
        <v/>
      </c>
    </row>
    <row r="734" spans="1:8" x14ac:dyDescent="0.2">
      <c r="A734" s="9" t="str">
        <f t="shared" ca="1" si="46"/>
        <v/>
      </c>
      <c r="B734" s="17"/>
      <c r="C734" s="12"/>
      <c r="D734" s="120"/>
      <c r="F734" s="10" t="str">
        <f t="shared" ca="1" si="44"/>
        <v/>
      </c>
      <c r="G734" s="10" t="str">
        <f t="shared" ca="1" si="47"/>
        <v/>
      </c>
      <c r="H734" s="10" t="str">
        <f t="shared" ca="1" si="45"/>
        <v/>
      </c>
    </row>
    <row r="735" spans="1:8" x14ac:dyDescent="0.2">
      <c r="A735" s="9" t="str">
        <f t="shared" ca="1" si="46"/>
        <v/>
      </c>
      <c r="B735" s="17"/>
      <c r="C735" s="12"/>
      <c r="D735" s="120"/>
      <c r="F735" s="10" t="str">
        <f t="shared" ca="1" si="44"/>
        <v/>
      </c>
      <c r="G735" s="10" t="str">
        <f t="shared" ca="1" si="47"/>
        <v/>
      </c>
      <c r="H735" s="10" t="str">
        <f t="shared" ca="1" si="45"/>
        <v/>
      </c>
    </row>
    <row r="736" spans="1:8" x14ac:dyDescent="0.2">
      <c r="A736" s="9" t="str">
        <f t="shared" ca="1" si="46"/>
        <v/>
      </c>
      <c r="B736" s="17"/>
      <c r="C736" s="12"/>
      <c r="D736" s="120"/>
      <c r="F736" s="10" t="str">
        <f t="shared" ca="1" si="44"/>
        <v/>
      </c>
      <c r="G736" s="10" t="str">
        <f t="shared" ca="1" si="47"/>
        <v/>
      </c>
      <c r="H736" s="10" t="str">
        <f t="shared" ca="1" si="45"/>
        <v/>
      </c>
    </row>
    <row r="737" spans="1:8" x14ac:dyDescent="0.2">
      <c r="A737" s="9" t="str">
        <f t="shared" ca="1" si="46"/>
        <v/>
      </c>
      <c r="B737" s="17"/>
      <c r="C737" s="12"/>
      <c r="D737" s="120"/>
      <c r="F737" s="10" t="str">
        <f t="shared" ca="1" si="44"/>
        <v/>
      </c>
      <c r="G737" s="10" t="str">
        <f t="shared" ca="1" si="47"/>
        <v/>
      </c>
      <c r="H737" s="10" t="str">
        <f t="shared" ca="1" si="45"/>
        <v/>
      </c>
    </row>
    <row r="738" spans="1:8" x14ac:dyDescent="0.2">
      <c r="A738" s="9" t="str">
        <f t="shared" ca="1" si="46"/>
        <v/>
      </c>
      <c r="B738" s="17"/>
      <c r="C738" s="12"/>
      <c r="D738" s="120"/>
      <c r="F738" s="10" t="str">
        <f t="shared" ca="1" si="44"/>
        <v/>
      </c>
      <c r="G738" s="10" t="str">
        <f t="shared" ca="1" si="47"/>
        <v/>
      </c>
      <c r="H738" s="10" t="str">
        <f t="shared" ca="1" si="45"/>
        <v/>
      </c>
    </row>
    <row r="739" spans="1:8" x14ac:dyDescent="0.2">
      <c r="A739" s="9" t="str">
        <f t="shared" ca="1" si="46"/>
        <v/>
      </c>
      <c r="B739" s="17"/>
      <c r="C739" s="12"/>
      <c r="D739" s="120"/>
      <c r="F739" s="10" t="str">
        <f t="shared" ca="1" si="44"/>
        <v/>
      </c>
      <c r="G739" s="10" t="str">
        <f t="shared" ca="1" si="47"/>
        <v/>
      </c>
      <c r="H739" s="10" t="str">
        <f t="shared" ca="1" si="45"/>
        <v/>
      </c>
    </row>
    <row r="740" spans="1:8" x14ac:dyDescent="0.2">
      <c r="A740" s="9" t="str">
        <f t="shared" ca="1" si="46"/>
        <v/>
      </c>
      <c r="B740" s="17"/>
      <c r="C740" s="12"/>
      <c r="D740" s="120"/>
      <c r="F740" s="10" t="str">
        <f t="shared" ca="1" si="44"/>
        <v/>
      </c>
      <c r="G740" s="10" t="str">
        <f t="shared" ca="1" si="47"/>
        <v/>
      </c>
      <c r="H740" s="10" t="str">
        <f t="shared" ca="1" si="45"/>
        <v/>
      </c>
    </row>
    <row r="741" spans="1:8" x14ac:dyDescent="0.2">
      <c r="A741" s="9" t="str">
        <f t="shared" ca="1" si="46"/>
        <v/>
      </c>
      <c r="B741" s="17"/>
      <c r="C741" s="12"/>
      <c r="D741" s="120"/>
      <c r="F741" s="10" t="str">
        <f t="shared" ca="1" si="44"/>
        <v/>
      </c>
      <c r="G741" s="10" t="str">
        <f t="shared" ca="1" si="47"/>
        <v/>
      </c>
      <c r="H741" s="10" t="str">
        <f t="shared" ca="1" si="45"/>
        <v/>
      </c>
    </row>
    <row r="742" spans="1:8" x14ac:dyDescent="0.2">
      <c r="A742" s="9" t="str">
        <f t="shared" ca="1" si="46"/>
        <v/>
      </c>
      <c r="B742" s="17"/>
      <c r="C742" s="12"/>
      <c r="D742" s="120"/>
      <c r="F742" s="10" t="str">
        <f t="shared" ca="1" si="44"/>
        <v/>
      </c>
      <c r="G742" s="10" t="str">
        <f t="shared" ca="1" si="47"/>
        <v/>
      </c>
      <c r="H742" s="10" t="str">
        <f t="shared" ca="1" si="45"/>
        <v/>
      </c>
    </row>
    <row r="743" spans="1:8" x14ac:dyDescent="0.2">
      <c r="A743" s="9" t="str">
        <f t="shared" ca="1" si="46"/>
        <v/>
      </c>
      <c r="B743" s="17"/>
      <c r="C743" s="12"/>
      <c r="D743" s="120"/>
      <c r="F743" s="10" t="str">
        <f t="shared" ca="1" si="44"/>
        <v/>
      </c>
      <c r="G743" s="10" t="str">
        <f t="shared" ca="1" si="47"/>
        <v/>
      </c>
      <c r="H743" s="10" t="str">
        <f t="shared" ca="1" si="45"/>
        <v/>
      </c>
    </row>
    <row r="744" spans="1:8" x14ac:dyDescent="0.2">
      <c r="A744" s="9" t="str">
        <f t="shared" ca="1" si="46"/>
        <v/>
      </c>
      <c r="B744" s="17"/>
      <c r="C744" s="12"/>
      <c r="D744" s="120"/>
      <c r="F744" s="10" t="str">
        <f t="shared" ca="1" si="44"/>
        <v/>
      </c>
      <c r="G744" s="10" t="str">
        <f t="shared" ca="1" si="47"/>
        <v/>
      </c>
      <c r="H744" s="10" t="str">
        <f t="shared" ca="1" si="45"/>
        <v/>
      </c>
    </row>
    <row r="745" spans="1:8" x14ac:dyDescent="0.2">
      <c r="A745" s="9" t="str">
        <f t="shared" ca="1" si="46"/>
        <v/>
      </c>
      <c r="B745" s="17"/>
      <c r="C745" s="12"/>
      <c r="D745" s="120"/>
      <c r="F745" s="10" t="str">
        <f t="shared" ca="1" si="44"/>
        <v/>
      </c>
      <c r="G745" s="10" t="str">
        <f t="shared" ca="1" si="47"/>
        <v/>
      </c>
      <c r="H745" s="10" t="str">
        <f t="shared" ca="1" si="45"/>
        <v/>
      </c>
    </row>
    <row r="746" spans="1:8" x14ac:dyDescent="0.2">
      <c r="A746" s="9" t="str">
        <f t="shared" ca="1" si="46"/>
        <v/>
      </c>
      <c r="B746" s="17"/>
      <c r="C746" s="12"/>
      <c r="D746" s="120"/>
      <c r="F746" s="10" t="str">
        <f t="shared" ca="1" si="44"/>
        <v/>
      </c>
      <c r="G746" s="10" t="str">
        <f t="shared" ca="1" si="47"/>
        <v/>
      </c>
      <c r="H746" s="10" t="str">
        <f t="shared" ca="1" si="45"/>
        <v/>
      </c>
    </row>
    <row r="747" spans="1:8" x14ac:dyDescent="0.2">
      <c r="A747" s="9" t="str">
        <f t="shared" ca="1" si="46"/>
        <v/>
      </c>
      <c r="B747" s="17"/>
      <c r="C747" s="12"/>
      <c r="D747" s="120"/>
      <c r="F747" s="10" t="str">
        <f t="shared" ca="1" si="44"/>
        <v/>
      </c>
      <c r="G747" s="10" t="str">
        <f t="shared" ca="1" si="47"/>
        <v/>
      </c>
      <c r="H747" s="10" t="str">
        <f t="shared" ca="1" si="45"/>
        <v/>
      </c>
    </row>
    <row r="748" spans="1:8" x14ac:dyDescent="0.2">
      <c r="A748" s="9" t="str">
        <f t="shared" ca="1" si="46"/>
        <v/>
      </c>
      <c r="B748" s="17"/>
      <c r="C748" s="12"/>
      <c r="D748" s="120"/>
      <c r="F748" s="10" t="str">
        <f t="shared" ca="1" si="44"/>
        <v/>
      </c>
      <c r="G748" s="10" t="str">
        <f t="shared" ca="1" si="47"/>
        <v/>
      </c>
      <c r="H748" s="10" t="str">
        <f t="shared" ca="1" si="45"/>
        <v/>
      </c>
    </row>
    <row r="749" spans="1:8" x14ac:dyDescent="0.2">
      <c r="A749" s="9" t="str">
        <f t="shared" ca="1" si="46"/>
        <v/>
      </c>
      <c r="B749" s="17"/>
      <c r="C749" s="12"/>
      <c r="D749" s="120"/>
      <c r="F749" s="10" t="str">
        <f t="shared" ca="1" si="44"/>
        <v/>
      </c>
      <c r="G749" s="10" t="str">
        <f t="shared" ca="1" si="47"/>
        <v/>
      </c>
      <c r="H749" s="10" t="str">
        <f t="shared" ca="1" si="45"/>
        <v/>
      </c>
    </row>
    <row r="750" spans="1:8" x14ac:dyDescent="0.2">
      <c r="A750" s="9" t="str">
        <f t="shared" ca="1" si="46"/>
        <v/>
      </c>
      <c r="B750" s="17"/>
      <c r="C750" s="12"/>
      <c r="D750" s="120"/>
      <c r="F750" s="10" t="str">
        <f t="shared" ca="1" si="44"/>
        <v/>
      </c>
      <c r="G750" s="10" t="str">
        <f t="shared" ca="1" si="47"/>
        <v/>
      </c>
      <c r="H750" s="10" t="str">
        <f t="shared" ca="1" si="45"/>
        <v/>
      </c>
    </row>
    <row r="751" spans="1:8" x14ac:dyDescent="0.2">
      <c r="A751" s="9" t="str">
        <f t="shared" ca="1" si="46"/>
        <v/>
      </c>
      <c r="B751" s="17"/>
      <c r="C751" s="12"/>
      <c r="D751" s="120"/>
      <c r="F751" s="10" t="str">
        <f t="shared" ca="1" si="44"/>
        <v/>
      </c>
      <c r="G751" s="10" t="str">
        <f t="shared" ca="1" si="47"/>
        <v/>
      </c>
      <c r="H751" s="10" t="str">
        <f t="shared" ca="1" si="45"/>
        <v/>
      </c>
    </row>
    <row r="752" spans="1:8" x14ac:dyDescent="0.2">
      <c r="A752" s="9" t="str">
        <f t="shared" ca="1" si="46"/>
        <v/>
      </c>
      <c r="B752" s="17"/>
      <c r="C752" s="12"/>
      <c r="D752" s="120"/>
      <c r="F752" s="10" t="str">
        <f t="shared" ca="1" si="44"/>
        <v/>
      </c>
      <c r="G752" s="10" t="str">
        <f t="shared" ca="1" si="47"/>
        <v/>
      </c>
      <c r="H752" s="10" t="str">
        <f t="shared" ca="1" si="45"/>
        <v/>
      </c>
    </row>
    <row r="753" spans="1:8" x14ac:dyDescent="0.2">
      <c r="A753" s="9" t="str">
        <f t="shared" ca="1" si="46"/>
        <v/>
      </c>
      <c r="B753" s="17"/>
      <c r="C753" s="12"/>
      <c r="D753" s="120"/>
      <c r="F753" s="10" t="str">
        <f t="shared" ca="1" si="44"/>
        <v/>
      </c>
      <c r="G753" s="10" t="str">
        <f t="shared" ca="1" si="47"/>
        <v/>
      </c>
      <c r="H753" s="10" t="str">
        <f t="shared" ca="1" si="45"/>
        <v/>
      </c>
    </row>
    <row r="754" spans="1:8" x14ac:dyDescent="0.2">
      <c r="A754" s="9" t="str">
        <f t="shared" ca="1" si="46"/>
        <v/>
      </c>
      <c r="B754" s="17"/>
      <c r="C754" s="12"/>
      <c r="D754" s="120"/>
      <c r="F754" s="10" t="str">
        <f t="shared" ca="1" si="44"/>
        <v/>
      </c>
      <c r="G754" s="10" t="str">
        <f t="shared" ca="1" si="47"/>
        <v/>
      </c>
      <c r="H754" s="10" t="str">
        <f t="shared" ca="1" si="45"/>
        <v/>
      </c>
    </row>
    <row r="755" spans="1:8" x14ac:dyDescent="0.2">
      <c r="A755" s="9" t="str">
        <f t="shared" ca="1" si="46"/>
        <v/>
      </c>
      <c r="B755" s="17"/>
      <c r="C755" s="12"/>
      <c r="D755" s="120"/>
      <c r="F755" s="10" t="str">
        <f t="shared" ca="1" si="44"/>
        <v/>
      </c>
      <c r="G755" s="10" t="str">
        <f t="shared" ca="1" si="47"/>
        <v/>
      </c>
      <c r="H755" s="10" t="str">
        <f t="shared" ca="1" si="45"/>
        <v/>
      </c>
    </row>
    <row r="756" spans="1:8" x14ac:dyDescent="0.2">
      <c r="A756" s="9" t="str">
        <f t="shared" ca="1" si="46"/>
        <v/>
      </c>
      <c r="B756" s="17"/>
      <c r="C756" s="12"/>
      <c r="D756" s="120"/>
      <c r="F756" s="10" t="str">
        <f t="shared" ca="1" si="44"/>
        <v/>
      </c>
      <c r="G756" s="10" t="str">
        <f t="shared" ca="1" si="47"/>
        <v/>
      </c>
      <c r="H756" s="10" t="str">
        <f t="shared" ca="1" si="45"/>
        <v/>
      </c>
    </row>
    <row r="757" spans="1:8" x14ac:dyDescent="0.2">
      <c r="A757" s="9" t="str">
        <f t="shared" ca="1" si="46"/>
        <v/>
      </c>
      <c r="B757" s="17"/>
      <c r="C757" s="12"/>
      <c r="D757" s="120"/>
      <c r="F757" s="10" t="str">
        <f t="shared" ca="1" si="44"/>
        <v/>
      </c>
      <c r="G757" s="10" t="str">
        <f t="shared" ca="1" si="47"/>
        <v/>
      </c>
      <c r="H757" s="10" t="str">
        <f t="shared" ca="1" si="45"/>
        <v/>
      </c>
    </row>
    <row r="758" spans="1:8" x14ac:dyDescent="0.2">
      <c r="A758" s="9" t="str">
        <f t="shared" ca="1" si="46"/>
        <v/>
      </c>
      <c r="B758" s="17"/>
      <c r="C758" s="12"/>
      <c r="D758" s="120"/>
      <c r="F758" s="10" t="str">
        <f t="shared" ca="1" si="44"/>
        <v/>
      </c>
      <c r="G758" s="10" t="str">
        <f t="shared" ca="1" si="47"/>
        <v/>
      </c>
      <c r="H758" s="10" t="str">
        <f t="shared" ca="1" si="45"/>
        <v/>
      </c>
    </row>
    <row r="759" spans="1:8" x14ac:dyDescent="0.2">
      <c r="A759" s="9" t="str">
        <f t="shared" ca="1" si="46"/>
        <v/>
      </c>
      <c r="B759" s="17"/>
      <c r="C759" s="12"/>
      <c r="D759" s="120"/>
      <c r="F759" s="10" t="str">
        <f t="shared" ca="1" si="44"/>
        <v/>
      </c>
      <c r="G759" s="10" t="str">
        <f t="shared" ca="1" si="47"/>
        <v/>
      </c>
      <c r="H759" s="10" t="str">
        <f t="shared" ca="1" si="45"/>
        <v/>
      </c>
    </row>
    <row r="760" spans="1:8" x14ac:dyDescent="0.2">
      <c r="A760" s="9" t="str">
        <f t="shared" ca="1" si="46"/>
        <v/>
      </c>
      <c r="B760" s="17"/>
      <c r="C760" s="12"/>
      <c r="D760" s="120"/>
      <c r="F760" s="10" t="str">
        <f t="shared" ca="1" si="44"/>
        <v/>
      </c>
      <c r="G760" s="10" t="str">
        <f t="shared" ca="1" si="47"/>
        <v/>
      </c>
      <c r="H760" s="10" t="str">
        <f t="shared" ca="1" si="45"/>
        <v/>
      </c>
    </row>
    <row r="761" spans="1:8" x14ac:dyDescent="0.2">
      <c r="A761" s="9" t="str">
        <f t="shared" ca="1" si="46"/>
        <v/>
      </c>
      <c r="B761" s="17"/>
      <c r="C761" s="12"/>
      <c r="D761" s="120"/>
      <c r="F761" s="10" t="str">
        <f t="shared" ca="1" si="44"/>
        <v/>
      </c>
      <c r="G761" s="10" t="str">
        <f t="shared" ca="1" si="47"/>
        <v/>
      </c>
      <c r="H761" s="10" t="str">
        <f t="shared" ca="1" si="45"/>
        <v/>
      </c>
    </row>
    <row r="762" spans="1:8" x14ac:dyDescent="0.2">
      <c r="A762" s="9" t="str">
        <f t="shared" ca="1" si="46"/>
        <v/>
      </c>
      <c r="B762" s="17"/>
      <c r="C762" s="12"/>
      <c r="D762" s="120"/>
      <c r="F762" s="10" t="str">
        <f t="shared" ca="1" si="44"/>
        <v/>
      </c>
      <c r="G762" s="10" t="str">
        <f t="shared" ca="1" si="47"/>
        <v/>
      </c>
      <c r="H762" s="10" t="str">
        <f t="shared" ca="1" si="45"/>
        <v/>
      </c>
    </row>
    <row r="763" spans="1:8" x14ac:dyDescent="0.2">
      <c r="A763" s="9" t="str">
        <f t="shared" ca="1" si="46"/>
        <v/>
      </c>
      <c r="B763" s="17"/>
      <c r="C763" s="12"/>
      <c r="D763" s="120"/>
      <c r="F763" s="10" t="str">
        <f t="shared" ca="1" si="44"/>
        <v/>
      </c>
      <c r="G763" s="10" t="str">
        <f t="shared" ca="1" si="47"/>
        <v/>
      </c>
      <c r="H763" s="10" t="str">
        <f t="shared" ca="1" si="45"/>
        <v/>
      </c>
    </row>
    <row r="764" spans="1:8" x14ac:dyDescent="0.2">
      <c r="A764" s="9" t="str">
        <f t="shared" ca="1" si="46"/>
        <v/>
      </c>
      <c r="B764" s="17"/>
      <c r="C764" s="12"/>
      <c r="D764" s="120"/>
      <c r="F764" s="10" t="str">
        <f t="shared" ca="1" si="44"/>
        <v/>
      </c>
      <c r="G764" s="10" t="str">
        <f t="shared" ca="1" si="47"/>
        <v/>
      </c>
      <c r="H764" s="10" t="str">
        <f t="shared" ca="1" si="45"/>
        <v/>
      </c>
    </row>
    <row r="765" spans="1:8" x14ac:dyDescent="0.2">
      <c r="A765" s="9" t="str">
        <f t="shared" ca="1" si="46"/>
        <v/>
      </c>
      <c r="B765" s="17"/>
      <c r="C765" s="12"/>
      <c r="D765" s="120"/>
      <c r="F765" s="10" t="str">
        <f t="shared" ca="1" si="44"/>
        <v/>
      </c>
      <c r="G765" s="10" t="str">
        <f t="shared" ca="1" si="47"/>
        <v/>
      </c>
      <c r="H765" s="10" t="str">
        <f t="shared" ca="1" si="45"/>
        <v/>
      </c>
    </row>
    <row r="766" spans="1:8" x14ac:dyDescent="0.2">
      <c r="A766" s="9" t="str">
        <f t="shared" ca="1" si="46"/>
        <v/>
      </c>
      <c r="B766" s="17"/>
      <c r="C766" s="12"/>
      <c r="D766" s="120"/>
      <c r="F766" s="10" t="str">
        <f t="shared" ca="1" si="44"/>
        <v/>
      </c>
      <c r="G766" s="10" t="str">
        <f t="shared" ca="1" si="47"/>
        <v/>
      </c>
      <c r="H766" s="10" t="str">
        <f t="shared" ca="1" si="45"/>
        <v/>
      </c>
    </row>
    <row r="767" spans="1:8" x14ac:dyDescent="0.2">
      <c r="A767" s="9" t="str">
        <f t="shared" ca="1" si="46"/>
        <v/>
      </c>
      <c r="B767" s="17"/>
      <c r="C767" s="12"/>
      <c r="D767" s="120"/>
      <c r="F767" s="10" t="str">
        <f t="shared" ca="1" si="44"/>
        <v/>
      </c>
      <c r="G767" s="10" t="str">
        <f t="shared" ca="1" si="47"/>
        <v/>
      </c>
      <c r="H767" s="10" t="str">
        <f t="shared" ca="1" si="45"/>
        <v/>
      </c>
    </row>
    <row r="768" spans="1:8" x14ac:dyDescent="0.2">
      <c r="A768" s="9" t="str">
        <f t="shared" ca="1" si="46"/>
        <v/>
      </c>
      <c r="B768" s="17"/>
      <c r="C768" s="12"/>
      <c r="D768" s="120"/>
      <c r="F768" s="10" t="str">
        <f t="shared" ca="1" si="44"/>
        <v/>
      </c>
      <c r="G768" s="10" t="str">
        <f t="shared" ca="1" si="47"/>
        <v/>
      </c>
      <c r="H768" s="10" t="str">
        <f t="shared" ca="1" si="45"/>
        <v/>
      </c>
    </row>
    <row r="769" spans="1:8" x14ac:dyDescent="0.2">
      <c r="A769" s="9" t="str">
        <f t="shared" ca="1" si="46"/>
        <v/>
      </c>
      <c r="B769" s="17"/>
      <c r="C769" s="12"/>
      <c r="D769" s="120"/>
      <c r="F769" s="10" t="str">
        <f t="shared" ca="1" si="44"/>
        <v/>
      </c>
      <c r="G769" s="10" t="str">
        <f t="shared" ca="1" si="47"/>
        <v/>
      </c>
      <c r="H769" s="10" t="str">
        <f t="shared" ca="1" si="45"/>
        <v/>
      </c>
    </row>
    <row r="770" spans="1:8" x14ac:dyDescent="0.2">
      <c r="A770" s="9" t="str">
        <f t="shared" ca="1" si="46"/>
        <v/>
      </c>
      <c r="B770" s="17"/>
      <c r="C770" s="12"/>
      <c r="D770" s="120"/>
      <c r="F770" s="10" t="str">
        <f t="shared" ca="1" si="44"/>
        <v/>
      </c>
      <c r="G770" s="10" t="str">
        <f t="shared" ca="1" si="47"/>
        <v/>
      </c>
      <c r="H770" s="10" t="str">
        <f t="shared" ca="1" si="45"/>
        <v/>
      </c>
    </row>
    <row r="771" spans="1:8" x14ac:dyDescent="0.2">
      <c r="A771" s="9" t="str">
        <f t="shared" ca="1" si="46"/>
        <v/>
      </c>
      <c r="B771" s="17"/>
      <c r="C771" s="12"/>
      <c r="D771" s="120"/>
      <c r="F771" s="10" t="str">
        <f t="shared" ca="1" si="44"/>
        <v/>
      </c>
      <c r="G771" s="10" t="str">
        <f t="shared" ca="1" si="47"/>
        <v/>
      </c>
      <c r="H771" s="10" t="str">
        <f t="shared" ca="1" si="45"/>
        <v/>
      </c>
    </row>
    <row r="772" spans="1:8" x14ac:dyDescent="0.2">
      <c r="A772" s="9" t="str">
        <f t="shared" ca="1" si="46"/>
        <v/>
      </c>
      <c r="B772" s="17"/>
      <c r="C772" s="12"/>
      <c r="D772" s="120"/>
      <c r="F772" s="10" t="str">
        <f t="shared" ca="1" si="44"/>
        <v/>
      </c>
      <c r="G772" s="10" t="str">
        <f t="shared" ca="1" si="47"/>
        <v/>
      </c>
      <c r="H772" s="10" t="str">
        <f t="shared" ca="1" si="45"/>
        <v/>
      </c>
    </row>
    <row r="773" spans="1:8" x14ac:dyDescent="0.2">
      <c r="A773" s="9" t="str">
        <f t="shared" ca="1" si="46"/>
        <v/>
      </c>
      <c r="B773" s="17"/>
      <c r="C773" s="12"/>
      <c r="D773" s="120"/>
      <c r="F773" s="10" t="str">
        <f t="shared" ca="1" si="44"/>
        <v/>
      </c>
      <c r="G773" s="10" t="str">
        <f t="shared" ca="1" si="47"/>
        <v/>
      </c>
      <c r="H773" s="10" t="str">
        <f t="shared" ca="1" si="45"/>
        <v/>
      </c>
    </row>
    <row r="774" spans="1:8" x14ac:dyDescent="0.2">
      <c r="A774" s="9" t="str">
        <f t="shared" ca="1" si="46"/>
        <v/>
      </c>
      <c r="B774" s="17"/>
      <c r="C774" s="12"/>
      <c r="D774" s="120"/>
      <c r="F774" s="10" t="str">
        <f t="shared" ca="1" si="44"/>
        <v/>
      </c>
      <c r="G774" s="10" t="str">
        <f t="shared" ca="1" si="47"/>
        <v/>
      </c>
      <c r="H774" s="10" t="str">
        <f t="shared" ca="1" si="45"/>
        <v/>
      </c>
    </row>
    <row r="775" spans="1:8" x14ac:dyDescent="0.2">
      <c r="A775" s="9" t="str">
        <f t="shared" ca="1" si="46"/>
        <v/>
      </c>
      <c r="B775" s="17"/>
      <c r="C775" s="12"/>
      <c r="D775" s="120"/>
      <c r="F775" s="10" t="str">
        <f t="shared" ca="1" si="44"/>
        <v/>
      </c>
      <c r="G775" s="10" t="str">
        <f t="shared" ca="1" si="47"/>
        <v/>
      </c>
      <c r="H775" s="10" t="str">
        <f t="shared" ca="1" si="45"/>
        <v/>
      </c>
    </row>
    <row r="776" spans="1:8" x14ac:dyDescent="0.2">
      <c r="A776" s="9" t="str">
        <f t="shared" ca="1" si="46"/>
        <v/>
      </c>
      <c r="B776" s="17"/>
      <c r="C776" s="12"/>
      <c r="D776" s="120"/>
      <c r="F776" s="10" t="str">
        <f t="shared" ca="1" si="44"/>
        <v/>
      </c>
      <c r="G776" s="10" t="str">
        <f t="shared" ca="1" si="47"/>
        <v/>
      </c>
      <c r="H776" s="10" t="str">
        <f t="shared" ca="1" si="45"/>
        <v/>
      </c>
    </row>
    <row r="777" spans="1:8" x14ac:dyDescent="0.2">
      <c r="A777" s="9" t="str">
        <f t="shared" ca="1" si="46"/>
        <v/>
      </c>
      <c r="B777" s="17"/>
      <c r="C777" s="12"/>
      <c r="D777" s="120"/>
      <c r="F777" s="10" t="str">
        <f t="shared" ca="1" si="44"/>
        <v/>
      </c>
      <c r="G777" s="10" t="str">
        <f t="shared" ca="1" si="47"/>
        <v/>
      </c>
      <c r="H777" s="10" t="str">
        <f t="shared" ca="1" si="45"/>
        <v/>
      </c>
    </row>
    <row r="778" spans="1:8" x14ac:dyDescent="0.2">
      <c r="A778" s="9" t="str">
        <f t="shared" ca="1" si="46"/>
        <v/>
      </c>
      <c r="B778" s="17"/>
      <c r="C778" s="12"/>
      <c r="D778" s="120"/>
      <c r="F778" s="10" t="str">
        <f t="shared" ca="1" si="44"/>
        <v/>
      </c>
      <c r="G778" s="10" t="str">
        <f t="shared" ca="1" si="47"/>
        <v/>
      </c>
      <c r="H778" s="10" t="str">
        <f t="shared" ca="1" si="45"/>
        <v/>
      </c>
    </row>
    <row r="779" spans="1:8" x14ac:dyDescent="0.2">
      <c r="A779" s="9" t="str">
        <f t="shared" ca="1" si="46"/>
        <v/>
      </c>
      <c r="B779" s="17"/>
      <c r="C779" s="12"/>
      <c r="D779" s="120"/>
      <c r="F779" s="10" t="str">
        <f t="shared" ca="1" si="44"/>
        <v/>
      </c>
      <c r="G779" s="10" t="str">
        <f t="shared" ca="1" si="47"/>
        <v/>
      </c>
      <c r="H779" s="10" t="str">
        <f t="shared" ca="1" si="45"/>
        <v/>
      </c>
    </row>
    <row r="780" spans="1:8" x14ac:dyDescent="0.2">
      <c r="A780" s="9" t="str">
        <f t="shared" ca="1" si="46"/>
        <v/>
      </c>
      <c r="B780" s="17"/>
      <c r="C780" s="12"/>
      <c r="D780" s="120"/>
      <c r="F780" s="10" t="str">
        <f t="shared" ca="1" si="44"/>
        <v/>
      </c>
      <c r="G780" s="10" t="str">
        <f t="shared" ca="1" si="47"/>
        <v/>
      </c>
      <c r="H780" s="10" t="str">
        <f t="shared" ca="1" si="45"/>
        <v/>
      </c>
    </row>
    <row r="781" spans="1:8" x14ac:dyDescent="0.2">
      <c r="A781" s="9" t="str">
        <f t="shared" ca="1" si="46"/>
        <v/>
      </c>
      <c r="B781" s="17"/>
      <c r="C781" s="12"/>
      <c r="D781" s="120"/>
      <c r="F781" s="10" t="str">
        <f t="shared" ca="1" si="44"/>
        <v/>
      </c>
      <c r="G781" s="10" t="str">
        <f t="shared" ca="1" si="47"/>
        <v/>
      </c>
      <c r="H781" s="10" t="str">
        <f t="shared" ca="1" si="45"/>
        <v/>
      </c>
    </row>
    <row r="782" spans="1:8" x14ac:dyDescent="0.2">
      <c r="A782" s="9" t="str">
        <f t="shared" ca="1" si="46"/>
        <v/>
      </c>
      <c r="B782" s="17"/>
      <c r="C782" s="12"/>
      <c r="D782" s="120"/>
      <c r="F782" s="10" t="str">
        <f t="shared" ca="1" si="44"/>
        <v/>
      </c>
      <c r="G782" s="10" t="str">
        <f t="shared" ca="1" si="47"/>
        <v/>
      </c>
      <c r="H782" s="10" t="str">
        <f t="shared" ca="1" si="45"/>
        <v/>
      </c>
    </row>
    <row r="783" spans="1:8" x14ac:dyDescent="0.2">
      <c r="A783" s="9" t="str">
        <f t="shared" ca="1" si="46"/>
        <v/>
      </c>
      <c r="B783" s="17"/>
      <c r="C783" s="12"/>
      <c r="D783" s="120"/>
      <c r="F783" s="10" t="str">
        <f t="shared" ca="1" si="44"/>
        <v/>
      </c>
      <c r="G783" s="10" t="str">
        <f t="shared" ca="1" si="47"/>
        <v/>
      </c>
      <c r="H783" s="10" t="str">
        <f t="shared" ca="1" si="45"/>
        <v/>
      </c>
    </row>
    <row r="784" spans="1:8" x14ac:dyDescent="0.2">
      <c r="A784" s="9" t="str">
        <f t="shared" ca="1" si="46"/>
        <v/>
      </c>
      <c r="B784" s="17"/>
      <c r="C784" s="12"/>
      <c r="D784" s="120"/>
      <c r="F784" s="10" t="str">
        <f t="shared" ca="1" si="44"/>
        <v/>
      </c>
      <c r="G784" s="10" t="str">
        <f t="shared" ca="1" si="47"/>
        <v/>
      </c>
      <c r="H784" s="10" t="str">
        <f t="shared" ca="1" si="45"/>
        <v/>
      </c>
    </row>
    <row r="785" spans="1:8" x14ac:dyDescent="0.2">
      <c r="A785" s="9" t="str">
        <f t="shared" ca="1" si="46"/>
        <v/>
      </c>
      <c r="B785" s="17"/>
      <c r="C785" s="12"/>
      <c r="D785" s="120"/>
      <c r="F785" s="10" t="str">
        <f t="shared" ca="1" si="44"/>
        <v/>
      </c>
      <c r="G785" s="10" t="str">
        <f t="shared" ca="1" si="47"/>
        <v/>
      </c>
      <c r="H785" s="10" t="str">
        <f t="shared" ca="1" si="45"/>
        <v/>
      </c>
    </row>
    <row r="786" spans="1:8" x14ac:dyDescent="0.2">
      <c r="A786" s="9" t="str">
        <f t="shared" ca="1" si="46"/>
        <v/>
      </c>
      <c r="B786" s="17"/>
      <c r="C786" s="12"/>
      <c r="D786" s="120"/>
      <c r="F786" s="10" t="str">
        <f t="shared" ca="1" si="44"/>
        <v/>
      </c>
      <c r="G786" s="10" t="str">
        <f t="shared" ca="1" si="47"/>
        <v/>
      </c>
      <c r="H786" s="10" t="str">
        <f t="shared" ca="1" si="45"/>
        <v/>
      </c>
    </row>
    <row r="787" spans="1:8" x14ac:dyDescent="0.2">
      <c r="A787" s="9" t="str">
        <f t="shared" ca="1" si="46"/>
        <v/>
      </c>
      <c r="B787" s="17"/>
      <c r="C787" s="12"/>
      <c r="D787" s="120"/>
      <c r="F787" s="10" t="str">
        <f t="shared" ref="F787:F798" ca="1" si="48">IF(B787="","",ROUND(((1+$H$9)^(B787-OFFSET(B787,-1,0,1,1))-1)*OFFSET(H787,-1,0,1,1),2))</f>
        <v/>
      </c>
      <c r="G787" s="10" t="str">
        <f t="shared" ca="1" si="47"/>
        <v/>
      </c>
      <c r="H787" s="10" t="str">
        <f t="shared" ref="H787:H798" ca="1" si="49">IF(B787="","",OFFSET(H787,-1,0,1,1)+F787-C787)</f>
        <v/>
      </c>
    </row>
    <row r="788" spans="1:8" x14ac:dyDescent="0.2">
      <c r="A788" s="9" t="str">
        <f t="shared" ref="A788:A799" ca="1" si="50">IF(OR(H787&lt;=0,H787=""),"",OFFSET(A788,-1,0,1,1)+1)</f>
        <v/>
      </c>
      <c r="B788" s="17"/>
      <c r="C788" s="12"/>
      <c r="D788" s="120"/>
      <c r="F788" s="10" t="str">
        <f t="shared" ca="1" si="48"/>
        <v/>
      </c>
      <c r="G788" s="10" t="str">
        <f t="shared" ref="G788:G798" ca="1" si="51">IF(B788="","",MAX(0,OFFSET(H788,-1,0,1,1)-H788))</f>
        <v/>
      </c>
      <c r="H788" s="10" t="str">
        <f t="shared" ca="1" si="49"/>
        <v/>
      </c>
    </row>
    <row r="789" spans="1:8" x14ac:dyDescent="0.2">
      <c r="A789" s="9" t="str">
        <f t="shared" ca="1" si="50"/>
        <v/>
      </c>
      <c r="B789" s="17"/>
      <c r="C789" s="12"/>
      <c r="D789" s="120"/>
      <c r="F789" s="10" t="str">
        <f t="shared" ca="1" si="48"/>
        <v/>
      </c>
      <c r="G789" s="10" t="str">
        <f t="shared" ca="1" si="51"/>
        <v/>
      </c>
      <c r="H789" s="10" t="str">
        <f t="shared" ca="1" si="49"/>
        <v/>
      </c>
    </row>
    <row r="790" spans="1:8" x14ac:dyDescent="0.2">
      <c r="A790" s="9" t="str">
        <f t="shared" ca="1" si="50"/>
        <v/>
      </c>
      <c r="B790" s="17"/>
      <c r="C790" s="12"/>
      <c r="D790" s="120"/>
      <c r="F790" s="10" t="str">
        <f t="shared" ca="1" si="48"/>
        <v/>
      </c>
      <c r="G790" s="10" t="str">
        <f t="shared" ca="1" si="51"/>
        <v/>
      </c>
      <c r="H790" s="10" t="str">
        <f t="shared" ca="1" si="49"/>
        <v/>
      </c>
    </row>
    <row r="791" spans="1:8" x14ac:dyDescent="0.2">
      <c r="A791" s="9" t="str">
        <f t="shared" ca="1" si="50"/>
        <v/>
      </c>
      <c r="B791" s="17"/>
      <c r="C791" s="12"/>
      <c r="D791" s="120"/>
      <c r="F791" s="10" t="str">
        <f t="shared" ca="1" si="48"/>
        <v/>
      </c>
      <c r="G791" s="10" t="str">
        <f t="shared" ca="1" si="51"/>
        <v/>
      </c>
      <c r="H791" s="10" t="str">
        <f t="shared" ca="1" si="49"/>
        <v/>
      </c>
    </row>
    <row r="792" spans="1:8" x14ac:dyDescent="0.2">
      <c r="A792" s="9" t="str">
        <f t="shared" ca="1" si="50"/>
        <v/>
      </c>
      <c r="B792" s="17"/>
      <c r="C792" s="12"/>
      <c r="D792" s="120"/>
      <c r="F792" s="10" t="str">
        <f t="shared" ca="1" si="48"/>
        <v/>
      </c>
      <c r="G792" s="10" t="str">
        <f t="shared" ca="1" si="51"/>
        <v/>
      </c>
      <c r="H792" s="10" t="str">
        <f t="shared" ca="1" si="49"/>
        <v/>
      </c>
    </row>
    <row r="793" spans="1:8" x14ac:dyDescent="0.2">
      <c r="A793" s="9" t="str">
        <f t="shared" ca="1" si="50"/>
        <v/>
      </c>
      <c r="B793" s="17"/>
      <c r="C793" s="12"/>
      <c r="D793" s="120"/>
      <c r="F793" s="10" t="str">
        <f t="shared" ca="1" si="48"/>
        <v/>
      </c>
      <c r="G793" s="10" t="str">
        <f t="shared" ca="1" si="51"/>
        <v/>
      </c>
      <c r="H793" s="10" t="str">
        <f t="shared" ca="1" si="49"/>
        <v/>
      </c>
    </row>
    <row r="794" spans="1:8" x14ac:dyDescent="0.2">
      <c r="A794" s="9" t="str">
        <f t="shared" ca="1" si="50"/>
        <v/>
      </c>
      <c r="B794" s="17"/>
      <c r="C794" s="12"/>
      <c r="D794" s="120"/>
      <c r="F794" s="10" t="str">
        <f t="shared" ca="1" si="48"/>
        <v/>
      </c>
      <c r="G794" s="10" t="str">
        <f t="shared" ca="1" si="51"/>
        <v/>
      </c>
      <c r="H794" s="10" t="str">
        <f t="shared" ca="1" si="49"/>
        <v/>
      </c>
    </row>
    <row r="795" spans="1:8" x14ac:dyDescent="0.2">
      <c r="A795" s="9" t="str">
        <f t="shared" ca="1" si="50"/>
        <v/>
      </c>
      <c r="B795" s="17"/>
      <c r="C795" s="12"/>
      <c r="D795" s="120"/>
      <c r="F795" s="10" t="str">
        <f t="shared" ca="1" si="48"/>
        <v/>
      </c>
      <c r="G795" s="10" t="str">
        <f t="shared" ca="1" si="51"/>
        <v/>
      </c>
      <c r="H795" s="10" t="str">
        <f t="shared" ca="1" si="49"/>
        <v/>
      </c>
    </row>
    <row r="796" spans="1:8" x14ac:dyDescent="0.2">
      <c r="A796" s="9" t="str">
        <f t="shared" ca="1" si="50"/>
        <v/>
      </c>
      <c r="B796" s="17"/>
      <c r="C796" s="12"/>
      <c r="D796" s="120"/>
      <c r="F796" s="10" t="str">
        <f t="shared" ca="1" si="48"/>
        <v/>
      </c>
      <c r="G796" s="10" t="str">
        <f t="shared" ca="1" si="51"/>
        <v/>
      </c>
      <c r="H796" s="10" t="str">
        <f t="shared" ca="1" si="49"/>
        <v/>
      </c>
    </row>
    <row r="797" spans="1:8" x14ac:dyDescent="0.2">
      <c r="A797" s="9" t="str">
        <f t="shared" ca="1" si="50"/>
        <v/>
      </c>
      <c r="B797" s="17"/>
      <c r="C797" s="12"/>
      <c r="D797" s="120"/>
      <c r="F797" s="10" t="str">
        <f t="shared" ca="1" si="48"/>
        <v/>
      </c>
      <c r="G797" s="10" t="str">
        <f t="shared" ca="1" si="51"/>
        <v/>
      </c>
      <c r="H797" s="10" t="str">
        <f t="shared" ca="1" si="49"/>
        <v/>
      </c>
    </row>
    <row r="798" spans="1:8" x14ac:dyDescent="0.2">
      <c r="A798" s="9" t="str">
        <f t="shared" ca="1" si="50"/>
        <v/>
      </c>
      <c r="B798" s="17"/>
      <c r="C798" s="12"/>
      <c r="D798" s="120"/>
      <c r="F798" s="10" t="str">
        <f t="shared" ca="1" si="48"/>
        <v/>
      </c>
      <c r="G798" s="10" t="str">
        <f t="shared" ca="1" si="51"/>
        <v/>
      </c>
      <c r="H798" s="10" t="str">
        <f t="shared" ca="1" si="49"/>
        <v/>
      </c>
    </row>
    <row r="799" spans="1:8" x14ac:dyDescent="0.2">
      <c r="A799" s="9" t="str">
        <f t="shared" ca="1" si="50"/>
        <v/>
      </c>
      <c r="B799" s="20"/>
      <c r="C799" s="20"/>
      <c r="D799" s="121"/>
      <c r="E799" s="1"/>
      <c r="F799" s="1"/>
      <c r="G799" s="1"/>
      <c r="H799" s="1"/>
    </row>
  </sheetData>
  <mergeCells count="3">
    <mergeCell ref="A16:D16"/>
    <mergeCell ref="C4:D4"/>
    <mergeCell ref="J2:J17"/>
  </mergeCells>
  <phoneticPr fontId="3" type="noConversion"/>
  <hyperlinks>
    <hyperlink ref="A2" r:id="rId1"/>
  </hyperlinks>
  <printOptions horizontalCentered="1"/>
  <pageMargins left="0.5" right="0.5" top="0.5" bottom="0.5" header="0.25" footer="0.25"/>
  <pageSetup orientation="portrait" r:id="rId2"/>
  <headerFooter differentFirst="1" scaleWithDoc="0">
    <oddFooter>&amp;L&amp;8http://www.vertex42.com/Calculators/simple-interest-loan.html&amp;R&amp;8Page &amp;P of &amp;N</oddFooter>
    <firstFooter>&amp;R&amp;8Page &amp;P of &amp;N</first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election activeCell="A3" sqref="A3"/>
    </sheetView>
  </sheetViews>
  <sheetFormatPr defaultColWidth="9.140625" defaultRowHeight="12.75" x14ac:dyDescent="0.2"/>
  <cols>
    <col min="1" max="1" width="10.28515625" style="35" customWidth="1"/>
    <col min="2" max="2" width="78.5703125" style="35" customWidth="1"/>
    <col min="3" max="3" width="5.28515625" style="35" customWidth="1"/>
    <col min="4" max="4" width="10.28515625" style="35" customWidth="1"/>
    <col min="5" max="16384" width="9.140625" style="35"/>
  </cols>
  <sheetData>
    <row r="1" spans="1:5" ht="31.5" customHeight="1" x14ac:dyDescent="0.2">
      <c r="A1" s="31" t="s">
        <v>13</v>
      </c>
      <c r="B1" s="32"/>
      <c r="C1" s="33"/>
      <c r="D1" s="34"/>
    </row>
    <row r="2" spans="1:5" s="38" customFormat="1" x14ac:dyDescent="0.2">
      <c r="A2" s="36" t="s">
        <v>65</v>
      </c>
      <c r="B2" s="37"/>
      <c r="C2" s="124" t="s">
        <v>66</v>
      </c>
    </row>
    <row r="3" spans="1:5" x14ac:dyDescent="0.2">
      <c r="B3" s="39"/>
    </row>
    <row r="4" spans="1:5" ht="15" x14ac:dyDescent="0.25">
      <c r="A4" s="40" t="s">
        <v>44</v>
      </c>
      <c r="B4" s="41"/>
      <c r="C4" s="42"/>
    </row>
    <row r="5" spans="1:5" ht="42.75" x14ac:dyDescent="0.2">
      <c r="B5" s="43" t="s">
        <v>45</v>
      </c>
    </row>
    <row r="6" spans="1:5" ht="15.75" x14ac:dyDescent="0.25">
      <c r="B6" s="44"/>
      <c r="E6" s="45"/>
    </row>
    <row r="7" spans="1:5" ht="14.25" x14ac:dyDescent="0.2">
      <c r="A7" s="46"/>
      <c r="B7" s="47"/>
    </row>
    <row r="8" spans="1:5" ht="15" x14ac:dyDescent="0.25">
      <c r="A8" s="40" t="s">
        <v>46</v>
      </c>
      <c r="B8" s="41"/>
      <c r="C8" s="42"/>
      <c r="E8" s="44"/>
    </row>
    <row r="9" spans="1:5" ht="28.5" x14ac:dyDescent="0.2">
      <c r="B9" s="48" t="s">
        <v>47</v>
      </c>
      <c r="E9" s="44"/>
    </row>
    <row r="10" spans="1:5" ht="14.25" x14ac:dyDescent="0.2">
      <c r="B10" s="48"/>
      <c r="E10" s="44"/>
    </row>
    <row r="11" spans="1:5" ht="15.75" x14ac:dyDescent="0.25">
      <c r="A11" s="49"/>
      <c r="B11" s="50" t="s">
        <v>48</v>
      </c>
      <c r="C11" s="51"/>
      <c r="E11" s="44"/>
    </row>
    <row r="13" spans="1:5" ht="15" x14ac:dyDescent="0.25">
      <c r="A13" s="52" t="s">
        <v>49</v>
      </c>
      <c r="B13" s="53" t="s">
        <v>50</v>
      </c>
    </row>
    <row r="14" spans="1:5" x14ac:dyDescent="0.2">
      <c r="A14" s="54"/>
      <c r="E14" s="55"/>
    </row>
    <row r="15" spans="1:5" ht="15" x14ac:dyDescent="0.25">
      <c r="A15" s="52" t="s">
        <v>49</v>
      </c>
      <c r="B15" s="53" t="s">
        <v>51</v>
      </c>
      <c r="E15" s="55"/>
    </row>
    <row r="16" spans="1:5" x14ac:dyDescent="0.2">
      <c r="A16" s="54"/>
      <c r="E16" s="55"/>
    </row>
    <row r="17" spans="1:5" ht="15" x14ac:dyDescent="0.25">
      <c r="A17" s="52" t="s">
        <v>52</v>
      </c>
      <c r="B17" s="56" t="s">
        <v>53</v>
      </c>
      <c r="E17" s="55"/>
    </row>
    <row r="18" spans="1:5" ht="14.25" x14ac:dyDescent="0.2">
      <c r="B18" s="57"/>
      <c r="E18" s="55"/>
    </row>
    <row r="19" spans="1:5" x14ac:dyDescent="0.2">
      <c r="E19" s="58"/>
    </row>
    <row r="20" spans="1:5" x14ac:dyDescent="0.2">
      <c r="E20" s="55"/>
    </row>
  </sheetData>
  <hyperlinks>
    <hyperlink ref="B17" r:id="rId1" display="Spreadsheet Tips Workbook"/>
    <hyperlink ref="B15" r:id="rId2"/>
    <hyperlink ref="B13" r:id="rId3"/>
    <hyperlink ref="A2" r:id="rId4"/>
  </hyperlinks>
  <pageMargins left="0.7" right="0.7" top="0.75" bottom="0.75" header="0.3" footer="0.3"/>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election activeCell="A3" sqref="A3"/>
    </sheetView>
  </sheetViews>
  <sheetFormatPr defaultColWidth="9.140625" defaultRowHeight="12.75" x14ac:dyDescent="0.2"/>
  <cols>
    <col min="1" max="1" width="10.28515625" customWidth="1"/>
    <col min="2" max="2" width="78.5703125" customWidth="1"/>
    <col min="3" max="3" width="5.28515625" customWidth="1"/>
    <col min="4" max="4" width="10.28515625" customWidth="1"/>
  </cols>
  <sheetData>
    <row r="1" spans="1:4" s="61" customFormat="1" ht="31.5" customHeight="1" x14ac:dyDescent="0.2">
      <c r="A1" s="59" t="s">
        <v>64</v>
      </c>
      <c r="B1" s="59"/>
      <c r="C1" s="59"/>
      <c r="D1" s="60"/>
    </row>
    <row r="2" spans="1:4" ht="16.5" x14ac:dyDescent="0.2">
      <c r="A2" s="35"/>
      <c r="B2" s="62"/>
      <c r="C2" s="35"/>
    </row>
    <row r="3" spans="1:4" s="65" customFormat="1" ht="14.25" x14ac:dyDescent="0.2">
      <c r="A3" s="63"/>
      <c r="B3" s="64" t="s">
        <v>54</v>
      </c>
      <c r="C3" s="63"/>
    </row>
    <row r="4" spans="1:4" s="65" customFormat="1" x14ac:dyDescent="0.2">
      <c r="A4" s="63"/>
      <c r="B4" s="36" t="s">
        <v>65</v>
      </c>
      <c r="C4" s="63"/>
    </row>
    <row r="5" spans="1:4" s="65" customFormat="1" ht="15" x14ac:dyDescent="0.2">
      <c r="A5" s="63"/>
      <c r="B5" s="66"/>
      <c r="C5" s="63"/>
    </row>
    <row r="6" spans="1:4" s="65" customFormat="1" ht="15.75" x14ac:dyDescent="0.25">
      <c r="A6" s="63"/>
      <c r="B6" s="67" t="s">
        <v>66</v>
      </c>
      <c r="C6" s="63"/>
    </row>
    <row r="7" spans="1:4" s="65" customFormat="1" ht="15.75" x14ac:dyDescent="0.25">
      <c r="A7" s="68"/>
      <c r="B7" s="69"/>
      <c r="C7" s="70"/>
    </row>
    <row r="8" spans="1:4" s="65" customFormat="1" ht="30" x14ac:dyDescent="0.2">
      <c r="A8" s="71"/>
      <c r="B8" s="69" t="s">
        <v>62</v>
      </c>
      <c r="C8" s="63"/>
    </row>
    <row r="9" spans="1:4" s="65" customFormat="1" ht="15" x14ac:dyDescent="0.2">
      <c r="A9" s="71"/>
      <c r="B9" s="69"/>
      <c r="C9" s="63"/>
    </row>
    <row r="10" spans="1:4" s="65" customFormat="1" ht="30" x14ac:dyDescent="0.2">
      <c r="A10" s="71"/>
      <c r="B10" s="69" t="s">
        <v>55</v>
      </c>
      <c r="C10" s="63"/>
    </row>
    <row r="11" spans="1:4" s="65" customFormat="1" ht="15" x14ac:dyDescent="0.2">
      <c r="A11" s="71"/>
      <c r="B11" s="69"/>
      <c r="C11" s="63"/>
    </row>
    <row r="12" spans="1:4" s="65" customFormat="1" ht="30" x14ac:dyDescent="0.2">
      <c r="A12" s="71"/>
      <c r="B12" s="69" t="s">
        <v>56</v>
      </c>
      <c r="C12" s="63"/>
    </row>
    <row r="13" spans="1:4" s="65" customFormat="1" ht="15" x14ac:dyDescent="0.2">
      <c r="A13" s="71"/>
      <c r="B13" s="69"/>
      <c r="C13" s="63"/>
    </row>
    <row r="14" spans="1:4" s="65" customFormat="1" ht="15" x14ac:dyDescent="0.2">
      <c r="A14" s="71"/>
      <c r="B14" s="119" t="s">
        <v>57</v>
      </c>
      <c r="C14" s="63"/>
    </row>
    <row r="15" spans="1:4" s="65" customFormat="1" ht="15" x14ac:dyDescent="0.2">
      <c r="A15" s="71"/>
      <c r="B15" s="69" t="s">
        <v>61</v>
      </c>
      <c r="C15" s="63"/>
    </row>
    <row r="16" spans="1:4" s="65" customFormat="1" ht="15" x14ac:dyDescent="0.2">
      <c r="A16" s="71"/>
      <c r="B16" s="72"/>
      <c r="C16" s="63"/>
    </row>
    <row r="17" spans="1:3" s="65" customFormat="1" ht="30.75" x14ac:dyDescent="0.2">
      <c r="A17" s="71"/>
      <c r="B17" s="69" t="s">
        <v>58</v>
      </c>
      <c r="C17" s="63"/>
    </row>
    <row r="18" spans="1:3" s="65" customFormat="1" ht="16.5" x14ac:dyDescent="0.2">
      <c r="A18" s="71"/>
      <c r="B18" s="73"/>
      <c r="C18" s="63"/>
    </row>
    <row r="19" spans="1:3" s="65" customFormat="1" ht="16.5" x14ac:dyDescent="0.2">
      <c r="A19" s="71"/>
      <c r="B19" s="73"/>
      <c r="C19" s="63"/>
    </row>
    <row r="20" spans="1:3" s="65" customFormat="1" ht="14.25" x14ac:dyDescent="0.2">
      <c r="A20" s="71"/>
      <c r="B20" s="74"/>
      <c r="C20" s="63"/>
    </row>
    <row r="21" spans="1:3" s="65" customFormat="1" ht="15" x14ac:dyDescent="0.25">
      <c r="A21" s="68"/>
      <c r="B21" s="74"/>
      <c r="C21" s="70"/>
    </row>
    <row r="22" spans="1:3" s="65" customFormat="1" ht="14.25" x14ac:dyDescent="0.2">
      <c r="A22" s="63"/>
      <c r="B22" s="75"/>
      <c r="C22" s="63"/>
    </row>
    <row r="23" spans="1:3" s="65" customFormat="1" ht="14.25" x14ac:dyDescent="0.2">
      <c r="A23" s="63"/>
      <c r="B23" s="75"/>
      <c r="C23" s="63"/>
    </row>
    <row r="24" spans="1:3" s="65" customFormat="1" ht="15.75" x14ac:dyDescent="0.25">
      <c r="A24" s="76"/>
      <c r="B24" s="77"/>
    </row>
    <row r="25" spans="1:3" s="65" customFormat="1" x14ac:dyDescent="0.2"/>
    <row r="26" spans="1:3" s="65" customFormat="1" ht="15" x14ac:dyDescent="0.25">
      <c r="A26" s="78"/>
      <c r="B26" s="79"/>
    </row>
    <row r="27" spans="1:3" s="65" customFormat="1" x14ac:dyDescent="0.2"/>
    <row r="28" spans="1:3" s="65" customFormat="1" ht="15" x14ac:dyDescent="0.25">
      <c r="A28" s="78"/>
      <c r="B28" s="79"/>
    </row>
    <row r="29" spans="1:3" s="65" customFormat="1" x14ac:dyDescent="0.2"/>
    <row r="30" spans="1:3" s="65" customFormat="1" ht="15" x14ac:dyDescent="0.25">
      <c r="A30" s="78"/>
      <c r="B30" s="80"/>
    </row>
    <row r="31" spans="1:3" s="65" customFormat="1" ht="14.25" x14ac:dyDescent="0.2">
      <c r="B31" s="81"/>
    </row>
    <row r="32" spans="1:3" s="65" customFormat="1" x14ac:dyDescent="0.2"/>
    <row r="33" s="65" customFormat="1" x14ac:dyDescent="0.2"/>
  </sheetData>
  <hyperlinks>
    <hyperlink ref="B14" r:id="rId1"/>
    <hyperlink ref="B4"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Calculator</vt:lpstr>
      <vt:lpstr>Payment</vt:lpstr>
      <vt:lpstr>Help</vt:lpstr>
      <vt:lpstr>©</vt:lpstr>
      <vt:lpstr>Calculator!Print_Titles</vt:lpstr>
      <vt:lpstr>roundOpt</vt:lpstr>
    </vt:vector>
  </TitlesOfParts>
  <Company>Vertex42 LLC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Daily Compounding Loan Calculator</dc:title>
  <dc:creator>www.vertex42.com</dc:creator>
  <dc:description>(c) 2015 Vertex42 LLC. All rights reserved.</dc:description>
  <cp:lastModifiedBy>Stacy</cp:lastModifiedBy>
  <cp:lastPrinted>2015-05-12T21:50:51Z</cp:lastPrinted>
  <dcterms:created xsi:type="dcterms:W3CDTF">2005-04-07T23:28:21Z</dcterms:created>
  <dcterms:modified xsi:type="dcterms:W3CDTF">2017-02-09T09:22:39Z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1.0.0</vt:lpwstr>
  </property>
  <property fmtid="{D5CDD505-2E9C-101B-9397-08002B2CF9AE}" pid="3" name="Copyright">
    <vt:lpwstr>2015 Vertex42 LLC</vt:lpwstr>
  </property>
</Properties>
</file>