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Scheme Files\PP Schemes\J\John Ryan Pension Scheme\Loans\"/>
    </mc:Choice>
  </mc:AlternateContent>
  <bookViews>
    <workbookView xWindow="0" yWindow="0" windowWidth="11355" windowHeight="84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" i="1" l="1"/>
  <c r="B52" i="1" l="1"/>
  <c r="B54" i="1" s="1"/>
  <c r="C54" i="1" s="1"/>
  <c r="B42" i="1" l="1"/>
  <c r="A44" i="1" s="1"/>
  <c r="B44" i="1" s="1"/>
  <c r="B32" i="1" l="1"/>
  <c r="A34" i="1" s="1"/>
  <c r="B34" i="1" s="1"/>
  <c r="C24" i="1" l="1"/>
  <c r="B24" i="1"/>
  <c r="A24" i="1"/>
  <c r="B22" i="1"/>
  <c r="C9" i="1" l="1"/>
  <c r="C11" i="1" l="1"/>
  <c r="C12" i="1" l="1"/>
  <c r="C13" i="1" l="1"/>
  <c r="D13" i="1" s="1"/>
  <c r="E13" i="1" s="1"/>
  <c r="C10" i="1"/>
</calcChain>
</file>

<file path=xl/sharedStrings.xml><?xml version="1.0" encoding="utf-8"?>
<sst xmlns="http://schemas.openxmlformats.org/spreadsheetml/2006/main" count="56" uniqueCount="26">
  <si>
    <t>JOHN RYAN PENSION SCHEME - ASSET VALUES AS AT 01 OCTOBER 2016</t>
  </si>
  <si>
    <t>ASSET</t>
  </si>
  <si>
    <t>VALUE</t>
  </si>
  <si>
    <t>LOAN 1</t>
  </si>
  <si>
    <t>LOAN 2</t>
  </si>
  <si>
    <t>LOAN 3</t>
  </si>
  <si>
    <t>LOAN 4</t>
  </si>
  <si>
    <t>LOAN 5</t>
  </si>
  <si>
    <t>TOTAL LOANS OUTSTANDING</t>
  </si>
  <si>
    <t>GOLDEN AGE MODELS</t>
  </si>
  <si>
    <t>BROWN SHIPLEY / UBS 2/6/16</t>
  </si>
  <si>
    <t>CASH BALANCE 9/6/16</t>
  </si>
  <si>
    <t>LOAN 6</t>
  </si>
  <si>
    <t>JOHN RYAN PENSION SCHEME - ASSET VALUES AS AT 08 May 2017</t>
  </si>
  <si>
    <t>LOANS PLUS INTEREST</t>
  </si>
  <si>
    <t>CASH AT BANK</t>
  </si>
  <si>
    <t>3RD PARTY LOAN</t>
  </si>
  <si>
    <t>UBS</t>
  </si>
  <si>
    <t>TOTAL</t>
  </si>
  <si>
    <t>MAX 50% LOAN</t>
  </si>
  <si>
    <t>MINUS EXISTING</t>
  </si>
  <si>
    <t>MINUS PROPOSED</t>
  </si>
  <si>
    <t>JOHN RYAN PENSION SCHEME - ASSET VALUES AS AT 14 July 2017</t>
  </si>
  <si>
    <t>JOHN RYAN PENSION SCHEME - ASSET VALUES AS AT 10 August 2017</t>
  </si>
  <si>
    <t>JOHN RYAN PENSION SCHEME - ASSET VALUES AS AT 04 December 2017</t>
  </si>
  <si>
    <t>Loan headroom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</si>
</sst>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44" fontId="0" fillId="0" borderId="0" xfId="0" applyNumberFormat="1"/>
    <xf numFmtId="44" fontId="2" fillId="0" borderId="0" xfId="1" applyFont="1"/>
    <xf numFmtId="0" fontId="2" fillId="0" borderId="0" xfId="0" applyFont="1"/>
    <xf numFmtId="43" fontId="2" fillId="0" borderId="0" xfId="0" applyNumberFormat="1" applyFont="1"/>
    <xf numFmtId="0" fontId="0" fillId="0" borderId="0" xfId="0" applyFont="1"/>
    <xf numFmtId="43" fontId="0" fillId="0" borderId="0" xfId="0" applyNumberFormat="1" applyFont="1"/>
    <xf numFmtId="44" fontId="1" fillId="0" borderId="0" xfId="1" applyFont="1"/>
    <xf numFmtId="44" fontId="0" fillId="0" borderId="0" xfId="0" applyNumberFormat="1" applyFont="1"/>
    <xf numFmtId="0" fontId="2" fillId="0" borderId="0" xfId="0" applyNumberFormat="1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28" workbookViewId="0">
      <selection activeCell="A46" sqref="A46:C54"/>
    </sheetView>
  </sheetViews>
  <sheetFormatPr defaultRowHeight="15" x14ac:dyDescent="0.25"/>
  <cols>
    <col min="1" max="1" width="26.85546875" customWidth="1"/>
    <col min="2" max="2" width="15.5703125" style="1" bestFit="1" customWidth="1"/>
    <col min="3" max="3" width="17.28515625" bestFit="1" customWidth="1"/>
    <col min="4" max="4" width="27" bestFit="1" customWidth="1"/>
    <col min="5" max="5" width="12.5703125" bestFit="1" customWidth="1"/>
  </cols>
  <sheetData>
    <row r="1" spans="1:5" x14ac:dyDescent="0.25">
      <c r="A1" s="6" t="s">
        <v>0</v>
      </c>
      <c r="B1" s="8"/>
      <c r="C1" s="6"/>
    </row>
    <row r="2" spans="1:5" x14ac:dyDescent="0.25">
      <c r="A2" s="6"/>
      <c r="B2" s="8"/>
      <c r="C2" s="6"/>
    </row>
    <row r="3" spans="1:5" x14ac:dyDescent="0.25">
      <c r="A3" s="6" t="s">
        <v>1</v>
      </c>
      <c r="B3" s="8" t="s">
        <v>2</v>
      </c>
      <c r="C3" s="6"/>
    </row>
    <row r="4" spans="1:5" x14ac:dyDescent="0.25">
      <c r="A4" s="6" t="s">
        <v>3</v>
      </c>
      <c r="B4" s="8">
        <v>177735.22</v>
      </c>
      <c r="C4" s="6"/>
    </row>
    <row r="5" spans="1:5" x14ac:dyDescent="0.25">
      <c r="A5" s="6" t="s">
        <v>4</v>
      </c>
      <c r="B5" s="8">
        <v>89600.85</v>
      </c>
      <c r="C5" s="6"/>
    </row>
    <row r="6" spans="1:5" x14ac:dyDescent="0.25">
      <c r="A6" s="6" t="s">
        <v>5</v>
      </c>
      <c r="B6" s="8">
        <v>67200.38</v>
      </c>
      <c r="C6" s="6"/>
    </row>
    <row r="7" spans="1:5" x14ac:dyDescent="0.25">
      <c r="A7" s="6" t="s">
        <v>6</v>
      </c>
      <c r="B7" s="8">
        <v>127774.06</v>
      </c>
      <c r="C7" s="6"/>
    </row>
    <row r="8" spans="1:5" x14ac:dyDescent="0.25">
      <c r="A8" s="6" t="s">
        <v>7</v>
      </c>
      <c r="B8" s="8">
        <v>77055.69</v>
      </c>
      <c r="C8" s="6"/>
    </row>
    <row r="9" spans="1:5" x14ac:dyDescent="0.25">
      <c r="A9" s="6" t="s">
        <v>12</v>
      </c>
      <c r="B9" s="8">
        <v>150000</v>
      </c>
      <c r="C9" s="9">
        <f>SUM(B4:B9)</f>
        <v>689366.2</v>
      </c>
      <c r="D9" t="s">
        <v>8</v>
      </c>
    </row>
    <row r="10" spans="1:5" x14ac:dyDescent="0.25">
      <c r="A10" s="6" t="s">
        <v>9</v>
      </c>
      <c r="B10" s="8">
        <v>216000</v>
      </c>
      <c r="C10" s="9">
        <f>B10</f>
        <v>216000</v>
      </c>
    </row>
    <row r="11" spans="1:5" x14ac:dyDescent="0.25">
      <c r="A11" s="6" t="s">
        <v>11</v>
      </c>
      <c r="B11" s="8">
        <v>22728</v>
      </c>
      <c r="C11" s="9">
        <f>B11</f>
        <v>22728</v>
      </c>
    </row>
    <row r="12" spans="1:5" x14ac:dyDescent="0.25">
      <c r="A12" s="6" t="s">
        <v>10</v>
      </c>
      <c r="B12" s="8">
        <v>1350000</v>
      </c>
      <c r="C12" s="9">
        <f>B12</f>
        <v>1350000</v>
      </c>
    </row>
    <row r="13" spans="1:5" x14ac:dyDescent="0.25">
      <c r="A13" s="6"/>
      <c r="B13" s="8"/>
      <c r="C13" s="9">
        <f>SUM(C9:C12)</f>
        <v>2278094.2000000002</v>
      </c>
      <c r="D13" s="2">
        <f>C13/2</f>
        <v>1139047.1000000001</v>
      </c>
      <c r="E13" s="2">
        <f>D13-C9</f>
        <v>449680.90000000014</v>
      </c>
    </row>
    <row r="14" spans="1:5" x14ac:dyDescent="0.25">
      <c r="A14" s="6"/>
      <c r="B14" s="8"/>
      <c r="C14" s="6"/>
    </row>
    <row r="15" spans="1:5" x14ac:dyDescent="0.25">
      <c r="A15" s="6"/>
      <c r="B15" s="8"/>
      <c r="C15" s="6"/>
    </row>
    <row r="16" spans="1:5" x14ac:dyDescent="0.25">
      <c r="A16" s="6" t="s">
        <v>13</v>
      </c>
      <c r="B16" s="8"/>
      <c r="C16" s="6"/>
    </row>
    <row r="17" spans="1:3" x14ac:dyDescent="0.25">
      <c r="A17" s="6" t="s">
        <v>1</v>
      </c>
      <c r="B17" s="8" t="s">
        <v>2</v>
      </c>
      <c r="C17" s="6"/>
    </row>
    <row r="18" spans="1:3" x14ac:dyDescent="0.25">
      <c r="A18" s="6" t="s">
        <v>14</v>
      </c>
      <c r="B18" s="8">
        <v>593106</v>
      </c>
      <c r="C18" s="6"/>
    </row>
    <row r="19" spans="1:3" x14ac:dyDescent="0.25">
      <c r="A19" s="6" t="s">
        <v>15</v>
      </c>
      <c r="B19" s="8">
        <v>180215</v>
      </c>
      <c r="C19" s="6"/>
    </row>
    <row r="20" spans="1:3" x14ac:dyDescent="0.25">
      <c r="A20" s="6" t="s">
        <v>16</v>
      </c>
      <c r="B20" s="8">
        <v>250000</v>
      </c>
      <c r="C20" s="6"/>
    </row>
    <row r="21" spans="1:3" x14ac:dyDescent="0.25">
      <c r="A21" s="6" t="s">
        <v>17</v>
      </c>
      <c r="B21" s="8">
        <v>1355509</v>
      </c>
      <c r="C21" s="6"/>
    </row>
    <row r="22" spans="1:3" x14ac:dyDescent="0.25">
      <c r="A22" s="6" t="s">
        <v>18</v>
      </c>
      <c r="B22" s="8">
        <f>SUM(B18:B21)</f>
        <v>2378830</v>
      </c>
      <c r="C22" s="6"/>
    </row>
    <row r="23" spans="1:3" x14ac:dyDescent="0.25">
      <c r="A23" s="6" t="s">
        <v>19</v>
      </c>
      <c r="B23" s="6" t="s">
        <v>20</v>
      </c>
      <c r="C23" s="6" t="s">
        <v>21</v>
      </c>
    </row>
    <row r="24" spans="1:3" x14ac:dyDescent="0.25">
      <c r="A24" s="7">
        <f>B22/2</f>
        <v>1189415</v>
      </c>
      <c r="B24" s="7">
        <f>A24-B18</f>
        <v>596309</v>
      </c>
      <c r="C24" s="7">
        <f>B24-400000</f>
        <v>196309</v>
      </c>
    </row>
    <row r="25" spans="1:3" x14ac:dyDescent="0.25">
      <c r="A25" s="6"/>
      <c r="B25" s="8"/>
      <c r="C25" s="6"/>
    </row>
    <row r="26" spans="1:3" x14ac:dyDescent="0.25">
      <c r="A26" s="6" t="s">
        <v>22</v>
      </c>
      <c r="B26" s="8"/>
      <c r="C26" s="6"/>
    </row>
    <row r="27" spans="1:3" x14ac:dyDescent="0.25">
      <c r="A27" s="6" t="s">
        <v>1</v>
      </c>
      <c r="B27" s="8" t="s">
        <v>2</v>
      </c>
      <c r="C27" s="6"/>
    </row>
    <row r="28" spans="1:3" x14ac:dyDescent="0.25">
      <c r="A28" s="6" t="s">
        <v>14</v>
      </c>
      <c r="B28" s="8">
        <v>1087791</v>
      </c>
      <c r="C28" s="6"/>
    </row>
    <row r="29" spans="1:3" x14ac:dyDescent="0.25">
      <c r="A29" s="6" t="s">
        <v>15</v>
      </c>
      <c r="B29" s="8">
        <v>38508</v>
      </c>
      <c r="C29" s="6"/>
    </row>
    <row r="30" spans="1:3" x14ac:dyDescent="0.25">
      <c r="A30" s="6" t="s">
        <v>16</v>
      </c>
      <c r="B30" s="8">
        <v>250000</v>
      </c>
      <c r="C30" s="6"/>
    </row>
    <row r="31" spans="1:3" x14ac:dyDescent="0.25">
      <c r="A31" s="6" t="s">
        <v>17</v>
      </c>
      <c r="B31" s="8">
        <v>1205509</v>
      </c>
      <c r="C31" s="6"/>
    </row>
    <row r="32" spans="1:3" x14ac:dyDescent="0.25">
      <c r="A32" s="6" t="s">
        <v>18</v>
      </c>
      <c r="B32" s="8">
        <f>SUM(B28:B31)</f>
        <v>2581808</v>
      </c>
      <c r="C32" s="6"/>
    </row>
    <row r="33" spans="1:3" x14ac:dyDescent="0.25">
      <c r="A33" s="6" t="s">
        <v>19</v>
      </c>
      <c r="B33" s="6" t="s">
        <v>20</v>
      </c>
      <c r="C33" s="6" t="s">
        <v>21</v>
      </c>
    </row>
    <row r="34" spans="1:3" x14ac:dyDescent="0.25">
      <c r="A34" s="7">
        <f>B32/2</f>
        <v>1290904</v>
      </c>
      <c r="B34" s="7">
        <f>A34-B28</f>
        <v>203113</v>
      </c>
      <c r="C34" s="7"/>
    </row>
    <row r="35" spans="1:3" x14ac:dyDescent="0.25">
      <c r="A35" s="6"/>
      <c r="B35" s="8"/>
      <c r="C35" s="6"/>
    </row>
    <row r="36" spans="1:3" s="4" customFormat="1" x14ac:dyDescent="0.25">
      <c r="A36" s="4" t="s">
        <v>23</v>
      </c>
      <c r="B36" s="3"/>
    </row>
    <row r="37" spans="1:3" x14ac:dyDescent="0.25">
      <c r="A37" t="s">
        <v>1</v>
      </c>
      <c r="B37" s="1" t="s">
        <v>2</v>
      </c>
    </row>
    <row r="38" spans="1:3" x14ac:dyDescent="0.25">
      <c r="A38" t="s">
        <v>14</v>
      </c>
      <c r="B38" s="1">
        <v>1056141.04</v>
      </c>
    </row>
    <row r="39" spans="1:3" x14ac:dyDescent="0.25">
      <c r="A39" t="s">
        <v>15</v>
      </c>
      <c r="B39" s="1">
        <v>84730.53</v>
      </c>
    </row>
    <row r="40" spans="1:3" x14ac:dyDescent="0.25">
      <c r="A40" t="s">
        <v>16</v>
      </c>
      <c r="B40" s="1">
        <v>250000</v>
      </c>
    </row>
    <row r="41" spans="1:3" x14ac:dyDescent="0.25">
      <c r="A41" t="s">
        <v>17</v>
      </c>
      <c r="B41" s="1">
        <v>1090511</v>
      </c>
    </row>
    <row r="42" spans="1:3" x14ac:dyDescent="0.25">
      <c r="A42" t="s">
        <v>18</v>
      </c>
      <c r="B42" s="8">
        <f>SUM(B38:B41)</f>
        <v>2481382.5700000003</v>
      </c>
      <c r="C42" s="6"/>
    </row>
    <row r="43" spans="1:3" x14ac:dyDescent="0.25">
      <c r="A43" s="6" t="s">
        <v>19</v>
      </c>
      <c r="B43" s="6" t="s">
        <v>20</v>
      </c>
      <c r="C43" s="6"/>
    </row>
    <row r="44" spans="1:3" x14ac:dyDescent="0.25">
      <c r="A44" s="7">
        <f>B42/2</f>
        <v>1240691.2850000001</v>
      </c>
      <c r="B44" s="5">
        <f>A44-B38</f>
        <v>184550.24500000011</v>
      </c>
      <c r="C44" s="10"/>
    </row>
    <row r="46" spans="1:3" x14ac:dyDescent="0.25">
      <c r="A46" s="4" t="s">
        <v>24</v>
      </c>
      <c r="B46" s="3"/>
      <c r="C46" s="4"/>
    </row>
    <row r="47" spans="1:3" x14ac:dyDescent="0.25">
      <c r="A47" t="s">
        <v>1</v>
      </c>
      <c r="B47" s="1" t="s">
        <v>2</v>
      </c>
    </row>
    <row r="48" spans="1:3" x14ac:dyDescent="0.25">
      <c r="A48" t="s">
        <v>14</v>
      </c>
      <c r="B48" s="11">
        <v>1037063.34</v>
      </c>
    </row>
    <row r="49" spans="1:3" x14ac:dyDescent="0.25">
      <c r="A49" t="s">
        <v>15</v>
      </c>
      <c r="B49" s="11">
        <v>139915.46</v>
      </c>
    </row>
    <row r="50" spans="1:3" x14ac:dyDescent="0.25">
      <c r="A50" t="s">
        <v>16</v>
      </c>
      <c r="B50" s="1">
        <v>250000</v>
      </c>
    </row>
    <row r="51" spans="1:3" x14ac:dyDescent="0.25">
      <c r="A51" t="s">
        <v>17</v>
      </c>
      <c r="B51" s="1">
        <v>1006054.83</v>
      </c>
    </row>
    <row r="52" spans="1:3" x14ac:dyDescent="0.25">
      <c r="A52" t="s">
        <v>18</v>
      </c>
      <c r="B52" s="3">
        <f>SUM(B48:B51)</f>
        <v>2433033.63</v>
      </c>
      <c r="C52" s="6"/>
    </row>
    <row r="53" spans="1:3" x14ac:dyDescent="0.25">
      <c r="A53" s="6" t="s">
        <v>19</v>
      </c>
      <c r="B53" s="6" t="s">
        <v>20</v>
      </c>
      <c r="C53" s="6" t="s">
        <v>25</v>
      </c>
    </row>
    <row r="54" spans="1:3" x14ac:dyDescent="0.25">
      <c r="A54" s="7">
        <f>B48</f>
        <v>1037063.34</v>
      </c>
      <c r="B54" s="5">
        <f>B52/2</f>
        <v>1216516.8149999999</v>
      </c>
      <c r="C54" s="5">
        <f>B54-A54</f>
        <v>179453.47499999998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2016-11-17T11:09:37Z</dcterms:created>
  <dcterms:modified xsi:type="dcterms:W3CDTF">2017-12-04T15:08:49Z</dcterms:modified>
</cp:coreProperties>
</file>