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3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W9J8D0BrsTZQ73cZjzZXbquSv8IS66XZEvwCJ7wvJrk="/>
    </ext>
  </extLst>
</workbook>
</file>

<file path=xl/sharedStrings.xml><?xml version="1.0" encoding="utf-8"?>
<sst xmlns="http://schemas.openxmlformats.org/spreadsheetml/2006/main" count="215" uniqueCount="111">
  <si>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</si>
  <si>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</si>
  <si>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</si>
  <si>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</si>
  <si>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</si>
  <si>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</si>
  <si>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</si>
  <si>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</si>
  <si>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</si>
  <si>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LKL Trustee Scheme</t>
  </si>
  <si>
    <t xml:space="preserve">cash at bank </t>
  </si>
  <si>
    <t>PSTR</t>
  </si>
  <si>
    <t>00817980RN</t>
  </si>
  <si>
    <t>Dairyforce Services Limited 1</t>
  </si>
  <si>
    <t>Y</t>
  </si>
  <si>
    <t>Principle Employer / Admin</t>
  </si>
  <si>
    <t>RSA</t>
  </si>
  <si>
    <t>Dairyforce Services Limited 2</t>
  </si>
  <si>
    <t>Admin ID:</t>
  </si>
  <si>
    <t>Dairyforce Services Limited 3</t>
  </si>
  <si>
    <t>SJP Investment</t>
  </si>
  <si>
    <t>N</t>
  </si>
  <si>
    <t xml:space="preserve">Investment Account
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</si>
  <si>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</si>
  <si>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</si>
  <si>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</si>
  <si>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</si>
  <si>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</si>
  <si>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</si>
  <si>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</si>
  <si>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</si>
  <si>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</si>
  <si>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</si>
  <si>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</si>
  <si>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</si>
  <si>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</si>
  <si>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</si>
  <si>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1EXP - LKL TRUSTEE</t>
  </si>
  <si>
    <t>Member Contributions</t>
  </si>
  <si>
    <t xml:space="preserve">May </t>
  </si>
  <si>
    <t>20012272 TPR LEVY DR</t>
  </si>
  <si>
    <t>Third Party Contributions</t>
  </si>
  <si>
    <t>June</t>
  </si>
  <si>
    <t>LKL SERVICES LTD CONTRIBUTION</t>
  </si>
  <si>
    <t>Relief at Source Payments</t>
  </si>
  <si>
    <t>July</t>
  </si>
  <si>
    <t>Transfers In</t>
  </si>
  <si>
    <t>August</t>
  </si>
  <si>
    <t>Capital Sums Borrowed</t>
  </si>
  <si>
    <t>September</t>
  </si>
  <si>
    <t>EXP LKL Trustee Scheme</t>
  </si>
  <si>
    <t>Loan repayments In (Capital Only)</t>
  </si>
  <si>
    <t>October</t>
  </si>
  <si>
    <t>20012272 ICO DR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</si>
  <si>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</si>
  <si>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</si>
  <si>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</si>
  <si>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</si>
  <si>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</si>
  <si>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</si>
  <si>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</si>
  <si>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</si>
  <si>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</si>
  <si>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</si>
  <si>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</si>
  <si>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</si>
  <si>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</si>
  <si>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</si>
  <si>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31/03/2023</t>
  </si>
  <si>
    <t>Credit Interest</t>
  </si>
  <si>
    <t>46601475-20230331</t>
  </si>
  <si>
    <t>28/02/2023</t>
  </si>
  <si>
    <t>46601475-20230228</t>
  </si>
  <si>
    <t>31/01/2023</t>
  </si>
  <si>
    <t>46601475-20230131</t>
  </si>
  <si>
    <t>30/12/2022</t>
  </si>
  <si>
    <t>46601475-20221231</t>
  </si>
  <si>
    <t>Outward Faster Payment</t>
  </si>
  <si>
    <t>FT22364KYGP8</t>
  </si>
  <si>
    <t>Retirement Capital Inc</t>
  </si>
  <si>
    <t>Inv. 002421</t>
  </si>
  <si>
    <t>30/11/2022</t>
  </si>
  <si>
    <t>46601475-20221130</t>
  </si>
  <si>
    <t>23/11/2022</t>
  </si>
  <si>
    <t>Inward Payment</t>
  </si>
  <si>
    <t>FT22327TC6B9</t>
  </si>
  <si>
    <t>RSA LTD</t>
  </si>
  <si>
    <t>AIB CLOSURE</t>
  </si>
  <si>
    <t>0000740000LKLTRUSTEE</t>
  </si>
  <si>
    <t>VIR11223320012272</t>
  </si>
  <si>
    <t>GBP</t>
  </si>
  <si>
    <t>########</t>
  </si>
  <si>
    <t>WDG</t>
  </si>
  <si>
    <t>000401023A</t>
  </si>
  <si>
    <t>000401024A</t>
  </si>
  <si>
    <t>INV.001119</t>
  </si>
  <si>
    <t>20012272 JANFEE454 DR</t>
  </si>
  <si>
    <t>20012272 ADMIN FEE DR</t>
  </si>
  <si>
    <t>20012272 TPR RETUR DR</t>
  </si>
  <si>
    <t>000401025A</t>
  </si>
  <si>
    <t>UK CHAPS FEE</t>
  </si>
  <si>
    <t>DPG</t>
  </si>
  <si>
    <t>000389354A</t>
  </si>
  <si>
    <t>DAIRYFORCE SERVICES Redemption</t>
  </si>
  <si>
    <t>000436649A</t>
  </si>
  <si>
    <t>000441269A</t>
  </si>
  <si>
    <t>000442420A</t>
  </si>
  <si>
    <t>000442419A</t>
  </si>
  <si>
    <t>000443989A</t>
  </si>
  <si>
    <t>000449099A</t>
  </si>
  <si>
    <t>OTH Transfer to Metro Bank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</si>
</sst>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mm/dd/yyyy"/>
    <numFmt numFmtId="171" formatCode="d/m/yyyy"/>
  </numFmts>
  <fonts count="11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/>
    <font>
      <sz val="8.0"/>
      <color theme="1"/>
      <name val="&quot;Liberation Sans&quot;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readingOrder="0" vertical="bottom"/>
    </xf>
    <xf borderId="0" fillId="0" fontId="7" numFmtId="0" xfId="0" applyAlignment="1" applyFont="1">
      <alignment horizontal="center" vertical="bottom"/>
    </xf>
    <xf borderId="3" fillId="0" fontId="3" numFmtId="165" xfId="0" applyAlignment="1" applyBorder="1" applyFont="1" applyNumberFormat="1">
      <alignment horizontal="center" vertical="bottom"/>
    </xf>
    <xf borderId="3" fillId="0" fontId="7" numFmtId="166" xfId="0" applyAlignment="1" applyBorder="1" applyFont="1" applyNumberFormat="1">
      <alignment horizontal="center" vertical="bottom"/>
    </xf>
    <xf borderId="3" fillId="0" fontId="7" numFmtId="165" xfId="0" applyAlignment="1" applyBorder="1" applyFont="1" applyNumberFormat="1">
      <alignment readingOrder="0" vertical="bottom"/>
    </xf>
    <xf borderId="3" fillId="0" fontId="8" numFmtId="0" xfId="0" applyBorder="1" applyFont="1"/>
    <xf borderId="3" fillId="0" fontId="7" numFmtId="165" xfId="0" applyAlignment="1" applyBorder="1" applyFont="1" applyNumberFormat="1">
      <alignment vertical="bottom"/>
    </xf>
    <xf borderId="4" fillId="0" fontId="8" numFmtId="0" xfId="0" applyBorder="1" applyFont="1"/>
    <xf borderId="4" fillId="0" fontId="7" numFmtId="165" xfId="0" applyAlignment="1" applyBorder="1" applyFont="1" applyNumberFormat="1">
      <alignment horizontal="center" vertical="bottom"/>
    </xf>
    <xf borderId="4" fillId="0" fontId="7" numFmtId="166" xfId="0" applyAlignment="1" applyBorder="1" applyFont="1" applyNumberFormat="1">
      <alignment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4" fillId="0" fontId="5" numFmtId="165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vertical="bottom"/>
    </xf>
    <xf borderId="5" fillId="0" fontId="5" numFmtId="0" xfId="0" applyAlignment="1" applyBorder="1" applyFont="1">
      <alignment horizontal="center" vertical="bottom"/>
    </xf>
    <xf borderId="5" fillId="0" fontId="7" numFmtId="165" xfId="0" applyAlignment="1" applyBorder="1" applyFont="1" applyNumberFormat="1">
      <alignment vertical="bottom"/>
    </xf>
    <xf borderId="5" fillId="0" fontId="6" numFmtId="165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7" numFmtId="10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5" xfId="0" applyAlignment="1" applyFont="1" applyNumberForma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7" numFmtId="168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165" xfId="0" applyAlignment="1" applyFont="1" applyNumberFormat="1">
      <alignment horizontal="center" readingOrder="0" vertical="bottom"/>
    </xf>
    <xf borderId="0" fillId="0" fontId="9" numFmtId="4" xfId="0" applyAlignment="1" applyFont="1" applyNumberForma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7" numFmtId="165" xfId="0" applyAlignment="1" applyFont="1" applyNumberFormat="1">
      <alignment horizontal="center" vertical="bottom"/>
    </xf>
    <xf borderId="0" fillId="0" fontId="3" numFmtId="168" xfId="0" applyAlignment="1" applyFont="1" applyNumberFormat="1">
      <alignment horizontal="right" vertical="bottom"/>
    </xf>
    <xf borderId="0" fillId="0" fontId="3" numFmtId="165" xfId="0" applyAlignment="1" applyFont="1" applyNumberFormat="1">
      <alignment horizontal="center" vertical="bottom"/>
    </xf>
    <xf borderId="0" fillId="0" fontId="10" numFmtId="0" xfId="0" applyAlignment="1" applyFont="1">
      <alignment readingOrder="0"/>
    </xf>
    <xf borderId="0" fillId="0" fontId="7" numFmtId="169" xfId="0" applyAlignment="1" applyFont="1" applyNumberFormat="1">
      <alignment vertical="bottom"/>
    </xf>
    <xf borderId="0" fillId="0" fontId="7" numFmtId="4" xfId="0" applyAlignment="1" applyFont="1" applyNumberFormat="1">
      <alignment vertical="bottom"/>
    </xf>
    <xf borderId="7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right" vertical="bottom"/>
    </xf>
    <xf borderId="8" fillId="0" fontId="3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/>
    </xf>
    <xf borderId="0" fillId="0" fontId="10" numFmtId="170" xfId="0" applyAlignment="1" applyFont="1" applyNumberFormat="1">
      <alignment readingOrder="0"/>
    </xf>
    <xf borderId="0" fillId="0" fontId="7" numFmtId="171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center" vertical="bottom"/>
    </xf>
    <xf borderId="0" fillId="0" fontId="7" numFmtId="169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0" fillId="0" fontId="9" numFmtId="169" xfId="0" applyAlignment="1" applyFont="1" applyNumberFormat="1">
      <alignment vertical="bottom"/>
    </xf>
    <xf borderId="0" fillId="0" fontId="9" numFmtId="0" xfId="0" applyAlignment="1" applyFont="1">
      <alignment horizontal="right" vertical="bottom"/>
    </xf>
    <xf borderId="0" fillId="0" fontId="7" numFmtId="0" xfId="0" applyAlignment="1" applyFont="1">
      <alignment vertical="bottom"/>
    </xf>
    <xf borderId="0" fillId="0" fontId="9" numFmtId="171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16.0"/>
    <col customWidth="1" min="3" max="3" width="22.5"/>
    <col customWidth="1" min="4" max="4" width="9.0"/>
    <col customWidth="1" min="5" max="24" width="14.38"/>
  </cols>
  <sheetData>
    <row r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13006.34</v>
      </c>
      <c r="F2" s="10">
        <v>14436.98</v>
      </c>
      <c r="G2" s="10"/>
      <c r="H2" s="11"/>
      <c r="I2" s="12">
        <v>27.36</v>
      </c>
      <c r="J2" s="13"/>
    </row>
    <row r="3" ht="15.75" customHeight="1">
      <c r="A3" s="5" t="s">
        <v>11</v>
      </c>
      <c r="B3" s="6" t="s">
        <v>12</v>
      </c>
      <c r="C3" s="7" t="s">
        <v>13</v>
      </c>
      <c r="D3" s="10" t="s">
        <v>14</v>
      </c>
      <c r="E3" s="10">
        <v>0.0</v>
      </c>
      <c r="F3" s="10">
        <v>0.0</v>
      </c>
      <c r="G3" s="10"/>
      <c r="H3" s="14"/>
      <c r="I3" s="15"/>
      <c r="J3" s="13"/>
    </row>
    <row r="4" ht="15.75" customHeight="1">
      <c r="A4" s="5" t="s">
        <v>15</v>
      </c>
      <c r="B4" s="16" t="s">
        <v>16</v>
      </c>
      <c r="C4" s="7" t="s">
        <v>17</v>
      </c>
      <c r="D4" s="10" t="s">
        <v>14</v>
      </c>
      <c r="E4" s="10">
        <v>0.0</v>
      </c>
      <c r="F4" s="10">
        <v>0.0</v>
      </c>
      <c r="G4" s="10"/>
      <c r="H4" s="17"/>
      <c r="I4" s="17"/>
      <c r="J4" s="13"/>
    </row>
    <row r="5" ht="15.75" customHeight="1">
      <c r="A5" s="5" t="s">
        <v>18</v>
      </c>
      <c r="B5" s="18"/>
      <c r="C5" s="7" t="s">
        <v>19</v>
      </c>
      <c r="D5" s="10" t="s">
        <v>14</v>
      </c>
      <c r="E5" s="10">
        <v>0.0</v>
      </c>
      <c r="F5" s="10">
        <v>0.0</v>
      </c>
      <c r="G5" s="10"/>
      <c r="H5" s="19"/>
      <c r="I5" s="19"/>
      <c r="J5" s="13"/>
    </row>
    <row r="6" ht="15.75" customHeight="1">
      <c r="A6" s="5"/>
      <c r="B6" s="18"/>
      <c r="C6" s="7" t="s">
        <v>20</v>
      </c>
      <c r="D6" s="20" t="s">
        <v>21</v>
      </c>
      <c r="E6" s="10">
        <f>F6+G6</f>
        <v>1210000</v>
      </c>
      <c r="F6" s="10">
        <v>800000.0</v>
      </c>
      <c r="G6" s="9">
        <v>410000.0</v>
      </c>
      <c r="H6" s="12" t="s">
        <v>22</v>
      </c>
      <c r="I6" s="21"/>
      <c r="J6" s="13"/>
    </row>
    <row r="7" ht="15.75" customHeight="1">
      <c r="A7" s="5" t="s">
        <v>23</v>
      </c>
      <c r="B7" s="22"/>
      <c r="C7" s="23"/>
      <c r="D7" s="10"/>
      <c r="E7" s="10"/>
      <c r="F7" s="10"/>
      <c r="G7" s="10"/>
      <c r="H7" s="21"/>
      <c r="I7" s="21"/>
      <c r="J7" s="13"/>
    </row>
    <row r="8" ht="15.75" customHeight="1">
      <c r="A8" s="5" t="s">
        <v>24</v>
      </c>
      <c r="B8" s="18"/>
      <c r="C8" s="23"/>
      <c r="D8" s="10"/>
      <c r="E8" s="10"/>
      <c r="F8" s="10"/>
      <c r="G8" s="10"/>
      <c r="H8" s="21"/>
      <c r="I8" s="21"/>
      <c r="J8" s="13"/>
    </row>
    <row r="9" ht="15.75" customHeight="1">
      <c r="A9" s="5"/>
      <c r="B9" s="18"/>
      <c r="C9" s="24"/>
      <c r="D9" s="25"/>
      <c r="E9" s="25"/>
      <c r="F9" s="25"/>
      <c r="G9" s="25"/>
      <c r="H9" s="26"/>
      <c r="I9" s="26"/>
      <c r="J9" s="13"/>
    </row>
    <row r="10" ht="15.75" customHeight="1">
      <c r="A10" s="5" t="s">
        <v>25</v>
      </c>
      <c r="B10" s="27"/>
      <c r="C10" s="28" t="s">
        <v>26</v>
      </c>
      <c r="D10" s="8"/>
      <c r="E10" s="29">
        <f t="shared" ref="E10:F10" si="1">E3+E4+E5</f>
        <v>0</v>
      </c>
      <c r="F10" s="29">
        <f t="shared" si="1"/>
        <v>0</v>
      </c>
      <c r="G10" s="8" t="str">
        <f t="shared" ref="G10:G11" si="2">G7</f>
        <v/>
      </c>
      <c r="H10" s="8"/>
      <c r="I10" s="8" t="str">
        <f t="shared" ref="I10:I11" si="3">I7</f>
        <v/>
      </c>
      <c r="J10" s="13"/>
    </row>
    <row r="11" ht="15.75" customHeight="1">
      <c r="A11" s="5" t="s">
        <v>25</v>
      </c>
      <c r="B11" s="30"/>
      <c r="C11" s="28" t="s">
        <v>27</v>
      </c>
      <c r="D11" s="8"/>
      <c r="E11" s="29">
        <f>E6</f>
        <v>1210000</v>
      </c>
      <c r="F11" s="29">
        <v>0.0</v>
      </c>
      <c r="G11" s="29" t="str">
        <f t="shared" si="2"/>
        <v/>
      </c>
      <c r="H11" s="29"/>
      <c r="I11" s="29" t="str">
        <f t="shared" si="3"/>
        <v/>
      </c>
      <c r="J11" s="13"/>
    </row>
    <row r="12" ht="15.75" customHeight="1">
      <c r="A12" s="5" t="s">
        <v>28</v>
      </c>
      <c r="B12" s="30"/>
      <c r="C12" s="31" t="s">
        <v>29</v>
      </c>
      <c r="D12" s="32" t="str">
        <f t="shared" ref="D12:G12" si="4">D2</f>
        <v/>
      </c>
      <c r="E12" s="33">
        <f t="shared" si="4"/>
        <v>13006.34</v>
      </c>
      <c r="F12" s="33">
        <f t="shared" si="4"/>
        <v>14436.98</v>
      </c>
      <c r="G12" s="33" t="str">
        <f t="shared" si="4"/>
        <v/>
      </c>
      <c r="H12" s="33"/>
      <c r="I12" s="33">
        <f>I2</f>
        <v>27.36</v>
      </c>
      <c r="J12" s="13"/>
    </row>
    <row r="13" ht="15.75" customHeight="1">
      <c r="A13" s="5" t="s">
        <v>30</v>
      </c>
      <c r="B13" s="27"/>
      <c r="C13" s="34" t="s">
        <v>31</v>
      </c>
      <c r="D13" s="35">
        <f t="shared" ref="D13:G13" si="5">SUM(D10:D12)</f>
        <v>0</v>
      </c>
      <c r="E13" s="35">
        <f t="shared" si="5"/>
        <v>1223006.34</v>
      </c>
      <c r="F13" s="35">
        <f t="shared" si="5"/>
        <v>14436.98</v>
      </c>
      <c r="G13" s="35">
        <f t="shared" si="5"/>
        <v>0</v>
      </c>
      <c r="H13" s="35"/>
      <c r="I13" s="35">
        <f>SUM(I10:I12)</f>
        <v>27.36</v>
      </c>
      <c r="J13" s="13"/>
    </row>
    <row r="14" ht="15.75" customHeight="1">
      <c r="A14" s="5" t="s">
        <v>32</v>
      </c>
      <c r="B14" s="36"/>
      <c r="C14" s="37"/>
      <c r="D14" s="37"/>
      <c r="E14" s="37"/>
      <c r="F14" s="37"/>
      <c r="G14" s="37"/>
      <c r="H14" s="37"/>
      <c r="I14" s="37"/>
      <c r="J14" s="13"/>
    </row>
    <row r="15" ht="15.75" customHeight="1">
      <c r="A15" s="5" t="s">
        <v>33</v>
      </c>
      <c r="B15" s="38"/>
      <c r="C15" s="37"/>
      <c r="D15" s="39" t="s">
        <v>34</v>
      </c>
      <c r="E15" s="39"/>
      <c r="F15" s="37"/>
      <c r="G15" s="40"/>
      <c r="H15" s="37"/>
      <c r="I15" s="37"/>
      <c r="J15" s="13"/>
    </row>
    <row r="16" ht="15.75" customHeight="1">
      <c r="A16" s="41" t="s">
        <v>35</v>
      </c>
      <c r="B16" s="42">
        <v>420000.0</v>
      </c>
      <c r="C16" s="37" t="s">
        <v>36</v>
      </c>
      <c r="D16" s="43">
        <v>-8000.0</v>
      </c>
      <c r="E16" s="44"/>
      <c r="F16" s="45" t="s">
        <v>37</v>
      </c>
      <c r="H16" s="40"/>
      <c r="I16" s="40"/>
      <c r="J16" s="13"/>
    </row>
    <row r="17" ht="15.75" customHeight="1">
      <c r="A17" s="41" t="s">
        <v>38</v>
      </c>
      <c r="B17" s="46">
        <v>0.0</v>
      </c>
      <c r="C17" s="37" t="s">
        <v>39</v>
      </c>
      <c r="D17" s="45">
        <v>-38.0</v>
      </c>
      <c r="E17" s="44"/>
      <c r="F17" s="45" t="s">
        <v>40</v>
      </c>
      <c r="H17" s="40"/>
      <c r="I17" s="40"/>
      <c r="J17" s="13"/>
    </row>
    <row r="18" ht="15.75" customHeight="1">
      <c r="A18" s="41" t="s">
        <v>41</v>
      </c>
      <c r="B18" s="46">
        <v>0.0</v>
      </c>
      <c r="C18" s="37" t="s">
        <v>42</v>
      </c>
      <c r="D18" s="47"/>
      <c r="E18" s="44"/>
      <c r="F18" s="45" t="s">
        <v>43</v>
      </c>
      <c r="G18" s="43">
        <v>420000.0</v>
      </c>
      <c r="H18" s="40"/>
      <c r="I18" s="40"/>
      <c r="J18" s="13"/>
    </row>
    <row r="19" ht="15.75" customHeight="1">
      <c r="A19" s="41" t="s">
        <v>44</v>
      </c>
      <c r="B19" s="46">
        <v>0.0</v>
      </c>
      <c r="C19" s="37" t="s">
        <v>45</v>
      </c>
      <c r="D19" s="47"/>
      <c r="E19" s="40"/>
      <c r="F19" s="45" t="s">
        <v>20</v>
      </c>
      <c r="G19" s="43">
        <v>-205000.0</v>
      </c>
      <c r="H19" s="40"/>
      <c r="I19" s="40"/>
      <c r="J19" s="13"/>
    </row>
    <row r="20" ht="15.75" customHeight="1">
      <c r="A20" s="41" t="s">
        <v>46</v>
      </c>
      <c r="B20" s="46">
        <v>0.0</v>
      </c>
      <c r="C20" s="37" t="s">
        <v>47</v>
      </c>
      <c r="D20" s="40"/>
      <c r="E20" s="40"/>
      <c r="F20" s="45" t="s">
        <v>20</v>
      </c>
      <c r="G20" s="43">
        <v>-205000.0</v>
      </c>
      <c r="H20" s="40"/>
      <c r="I20" s="40"/>
      <c r="J20" s="13"/>
    </row>
    <row r="21" ht="15.75" customHeight="1">
      <c r="A21" s="41" t="s">
        <v>48</v>
      </c>
      <c r="B21" s="48">
        <v>0.0</v>
      </c>
      <c r="C21" s="37" t="s">
        <v>49</v>
      </c>
      <c r="D21" s="45">
        <v>-950.0</v>
      </c>
      <c r="E21" s="40"/>
      <c r="F21" s="45" t="s">
        <v>50</v>
      </c>
      <c r="H21" s="40"/>
      <c r="I21" s="40"/>
      <c r="J21" s="13"/>
    </row>
    <row r="22" ht="15.75" customHeight="1">
      <c r="A22" s="41" t="s">
        <v>51</v>
      </c>
      <c r="B22" s="42">
        <v>0.0</v>
      </c>
      <c r="C22" s="37" t="s">
        <v>52</v>
      </c>
      <c r="D22" s="45">
        <v>-40.0</v>
      </c>
      <c r="E22" s="40"/>
      <c r="F22" s="45" t="s">
        <v>53</v>
      </c>
      <c r="H22" s="40"/>
      <c r="I22" s="40"/>
      <c r="J22" s="13"/>
    </row>
    <row r="23" ht="15.75" customHeight="1">
      <c r="A23" s="5" t="s">
        <v>54</v>
      </c>
      <c r="B23" s="46"/>
      <c r="C23" s="37" t="s">
        <v>55</v>
      </c>
      <c r="D23" s="49">
        <v>-2430.0</v>
      </c>
      <c r="E23" s="40"/>
      <c r="F23" s="40"/>
      <c r="G23" s="40"/>
      <c r="H23" s="40"/>
      <c r="I23" s="40"/>
      <c r="J23" s="13"/>
    </row>
    <row r="24" ht="15.75" customHeight="1">
      <c r="A24" s="41" t="s">
        <v>56</v>
      </c>
      <c r="B24" s="46">
        <v>0.0</v>
      </c>
      <c r="C24" s="37" t="s">
        <v>57</v>
      </c>
      <c r="D24" s="40"/>
      <c r="E24" s="40"/>
      <c r="G24" s="40"/>
      <c r="H24" s="40"/>
      <c r="I24" s="40"/>
      <c r="J24" s="13"/>
    </row>
    <row r="25" ht="15.75" customHeight="1">
      <c r="A25" s="41" t="s">
        <v>58</v>
      </c>
      <c r="B25" s="46">
        <f>E29</f>
        <v>0</v>
      </c>
      <c r="C25" s="37" t="s">
        <v>59</v>
      </c>
      <c r="D25" s="40"/>
      <c r="E25" s="40"/>
      <c r="G25" s="40"/>
      <c r="H25" s="40"/>
      <c r="I25" s="40"/>
      <c r="J25" s="13"/>
    </row>
    <row r="26" ht="15.75" customHeight="1">
      <c r="A26" s="41" t="s">
        <v>60</v>
      </c>
      <c r="B26" s="46">
        <v>0.0</v>
      </c>
      <c r="C26" s="37" t="s">
        <v>61</v>
      </c>
      <c r="D26" s="50"/>
      <c r="E26" s="40"/>
      <c r="G26" s="40"/>
      <c r="H26" s="51"/>
      <c r="I26" s="40"/>
      <c r="J26" s="13"/>
    </row>
    <row r="27" ht="15.75" customHeight="1">
      <c r="A27" s="41" t="s">
        <v>62</v>
      </c>
      <c r="B27" s="46">
        <v>0.0</v>
      </c>
      <c r="C27" s="37" t="s">
        <v>63</v>
      </c>
      <c r="D27" s="40"/>
      <c r="E27" s="40"/>
      <c r="G27" s="40"/>
      <c r="H27" s="40"/>
      <c r="I27" s="40"/>
      <c r="J27" s="13"/>
    </row>
    <row r="28" ht="15.75" customHeight="1">
      <c r="A28" s="41" t="s">
        <v>64</v>
      </c>
      <c r="B28" s="48">
        <v>0.0</v>
      </c>
      <c r="C28" s="37" t="s">
        <v>36</v>
      </c>
      <c r="D28" s="40"/>
      <c r="E28" s="40"/>
      <c r="G28" s="40"/>
      <c r="H28" s="40"/>
      <c r="I28" s="40"/>
      <c r="J28" s="13"/>
    </row>
    <row r="29" ht="15.75" customHeight="1">
      <c r="A29" s="41" t="s">
        <v>65</v>
      </c>
      <c r="B29" s="52">
        <f>D29</f>
        <v>11458</v>
      </c>
      <c r="C29" s="37"/>
      <c r="D29" s="53">
        <f>-SUM(D16:D28)</f>
        <v>11458</v>
      </c>
      <c r="E29" s="53">
        <f>E16+E20+E21</f>
        <v>0</v>
      </c>
      <c r="F29" s="53"/>
      <c r="G29" s="53"/>
      <c r="H29" s="53"/>
      <c r="I29" s="53"/>
      <c r="J29" s="13"/>
    </row>
    <row r="30" ht="15.75" customHeight="1">
      <c r="A30" s="37" t="s">
        <v>66</v>
      </c>
      <c r="B30" s="46">
        <f>SUM(B16:B29)</f>
        <v>431458</v>
      </c>
      <c r="C30" s="37"/>
      <c r="D30" s="37"/>
      <c r="E30" s="37"/>
      <c r="F30" s="37"/>
      <c r="G30" s="37"/>
      <c r="H30" s="37"/>
      <c r="I30" s="37"/>
      <c r="J30" s="13"/>
    </row>
    <row r="31" ht="15.75" customHeight="1">
      <c r="A31" s="22" t="s">
        <v>67</v>
      </c>
      <c r="B31" s="54">
        <f>E13</f>
        <v>1223006.34</v>
      </c>
      <c r="C31" s="37"/>
      <c r="D31" s="37"/>
      <c r="E31" s="37"/>
      <c r="F31" s="37"/>
      <c r="G31" s="37"/>
      <c r="H31" s="37"/>
      <c r="I31" s="37"/>
      <c r="J31" s="13"/>
    </row>
    <row r="32" ht="15.75" customHeight="1">
      <c r="A32" s="37"/>
      <c r="B32" s="13"/>
      <c r="C32" s="37"/>
      <c r="D32" s="37"/>
      <c r="E32" s="37"/>
      <c r="F32" s="37"/>
      <c r="G32" s="37"/>
      <c r="H32" s="37"/>
      <c r="I32" s="37"/>
      <c r="J32" s="13"/>
    </row>
    <row r="33" ht="15.75" customHeight="1">
      <c r="A33" s="37"/>
      <c r="B33" s="13"/>
      <c r="C33" s="37"/>
      <c r="D33" s="37"/>
      <c r="E33" s="37"/>
      <c r="F33" s="37"/>
      <c r="G33" s="37"/>
      <c r="H33" s="37"/>
      <c r="I33" s="37"/>
      <c r="J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</row>
    <row r="4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</row>
    <row r="4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</row>
    <row r="50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</row>
    <row r="51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</row>
    <row r="52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</row>
    <row r="53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</row>
    <row r="54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</row>
    <row r="5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</row>
    <row r="5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</row>
    <row r="62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H3:H5"/>
    <mergeCell ref="I3:I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49" t="s">
        <v>68</v>
      </c>
      <c r="B1" s="56">
        <v>44930.0</v>
      </c>
      <c r="C1" s="49" t="s">
        <v>69</v>
      </c>
      <c r="D1" s="49" t="s">
        <v>70</v>
      </c>
      <c r="E1" s="49" t="s">
        <v>70</v>
      </c>
      <c r="F1" s="49" t="s">
        <v>69</v>
      </c>
      <c r="G1" s="49">
        <v>8.28</v>
      </c>
      <c r="H1" s="49">
        <v>13006.34</v>
      </c>
      <c r="I1" s="49">
        <v>13006.34</v>
      </c>
    </row>
    <row r="2">
      <c r="A2" s="49" t="s">
        <v>71</v>
      </c>
      <c r="B2" s="56">
        <v>44929.0</v>
      </c>
      <c r="C2" s="49" t="s">
        <v>69</v>
      </c>
      <c r="D2" s="49" t="s">
        <v>72</v>
      </c>
      <c r="E2" s="49" t="s">
        <v>72</v>
      </c>
      <c r="F2" s="49" t="s">
        <v>69</v>
      </c>
      <c r="G2" s="49">
        <v>6.48</v>
      </c>
      <c r="H2" s="49">
        <v>12998.06</v>
      </c>
      <c r="I2" s="49">
        <v>27.36</v>
      </c>
    </row>
    <row r="3">
      <c r="A3" s="49" t="s">
        <v>73</v>
      </c>
      <c r="B3" s="56">
        <v>44928.0</v>
      </c>
      <c r="C3" s="49" t="s">
        <v>69</v>
      </c>
      <c r="D3" s="49" t="s">
        <v>74</v>
      </c>
      <c r="E3" s="49" t="s">
        <v>74</v>
      </c>
      <c r="F3" s="49" t="s">
        <v>69</v>
      </c>
      <c r="G3" s="49">
        <v>6.07</v>
      </c>
      <c r="H3" s="49">
        <v>12991.58</v>
      </c>
    </row>
    <row r="4">
      <c r="A4" s="49" t="s">
        <v>75</v>
      </c>
      <c r="B4" s="56">
        <v>44927.0</v>
      </c>
      <c r="C4" s="49" t="s">
        <v>69</v>
      </c>
      <c r="D4" s="49" t="s">
        <v>76</v>
      </c>
      <c r="E4" s="49" t="s">
        <v>76</v>
      </c>
      <c r="F4" s="49" t="s">
        <v>69</v>
      </c>
      <c r="G4" s="49">
        <v>5.18</v>
      </c>
      <c r="H4" s="49">
        <v>12985.51</v>
      </c>
    </row>
    <row r="5">
      <c r="A5" s="49" t="s">
        <v>75</v>
      </c>
      <c r="B5" s="49" t="s">
        <v>75</v>
      </c>
      <c r="C5" s="49" t="s">
        <v>77</v>
      </c>
      <c r="D5" s="49" t="s">
        <v>78</v>
      </c>
      <c r="E5" s="49" t="s">
        <v>79</v>
      </c>
      <c r="F5" s="49" t="s">
        <v>80</v>
      </c>
      <c r="H5" s="49">
        <v>12980.33</v>
      </c>
      <c r="I5" s="49">
        <v>-2430.0</v>
      </c>
    </row>
    <row r="6">
      <c r="A6" s="49" t="s">
        <v>81</v>
      </c>
      <c r="B6" s="56">
        <v>44573.0</v>
      </c>
      <c r="C6" s="49" t="s">
        <v>69</v>
      </c>
      <c r="D6" s="49" t="s">
        <v>82</v>
      </c>
      <c r="E6" s="49" t="s">
        <v>82</v>
      </c>
      <c r="F6" s="49" t="s">
        <v>69</v>
      </c>
      <c r="G6" s="49">
        <v>1.35</v>
      </c>
      <c r="H6" s="49">
        <v>15410.33</v>
      </c>
    </row>
    <row r="7">
      <c r="A7" s="49" t="s">
        <v>83</v>
      </c>
      <c r="B7" s="49" t="s">
        <v>83</v>
      </c>
      <c r="C7" s="49" t="s">
        <v>84</v>
      </c>
      <c r="D7" s="49" t="s">
        <v>85</v>
      </c>
      <c r="E7" s="49" t="s">
        <v>86</v>
      </c>
      <c r="F7" s="49" t="s">
        <v>87</v>
      </c>
      <c r="G7" s="49">
        <v>15408.98</v>
      </c>
      <c r="H7" s="49">
        <v>15408.98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24.25"/>
    <col customWidth="1" min="12" max="26" width="14.38"/>
  </cols>
  <sheetData>
    <row r="1">
      <c r="A1" s="57">
        <v>44291.0</v>
      </c>
      <c r="B1" s="57">
        <v>44656.0</v>
      </c>
      <c r="C1" s="37" t="s">
        <v>88</v>
      </c>
      <c r="D1" s="37" t="s">
        <v>89</v>
      </c>
      <c r="E1" s="37" t="s">
        <v>90</v>
      </c>
      <c r="F1" s="13" t="s">
        <v>91</v>
      </c>
      <c r="G1" s="57">
        <v>44524.0</v>
      </c>
      <c r="H1" s="57">
        <v>44524.0</v>
      </c>
      <c r="I1" s="37" t="s">
        <v>92</v>
      </c>
      <c r="J1" s="37" t="s">
        <v>93</v>
      </c>
      <c r="K1" s="37" t="s">
        <v>20</v>
      </c>
      <c r="L1" s="44">
        <v>-800000.0</v>
      </c>
      <c r="M1" s="44">
        <v>20787.98</v>
      </c>
      <c r="N1" s="37"/>
      <c r="O1" s="13" t="b">
        <v>1</v>
      </c>
      <c r="P1" s="44">
        <v>14436.98</v>
      </c>
      <c r="Q1" s="37"/>
      <c r="R1" s="37"/>
      <c r="S1" s="37"/>
      <c r="T1" s="37"/>
      <c r="U1" s="37"/>
      <c r="V1" s="37"/>
      <c r="W1" s="37"/>
      <c r="X1" s="37"/>
      <c r="Y1" s="37"/>
      <c r="Z1" s="37"/>
    </row>
    <row r="2">
      <c r="A2" s="57">
        <v>44291.0</v>
      </c>
      <c r="B2" s="57">
        <v>44656.0</v>
      </c>
      <c r="C2" s="37" t="s">
        <v>88</v>
      </c>
      <c r="D2" s="37" t="s">
        <v>89</v>
      </c>
      <c r="E2" s="37" t="s">
        <v>90</v>
      </c>
      <c r="F2" s="13" t="s">
        <v>91</v>
      </c>
      <c r="G2" s="57">
        <v>44524.0</v>
      </c>
      <c r="H2" s="57">
        <v>44524.0</v>
      </c>
      <c r="I2" s="37" t="s">
        <v>92</v>
      </c>
      <c r="J2" s="37" t="s">
        <v>94</v>
      </c>
      <c r="K2" s="37" t="s">
        <v>95</v>
      </c>
      <c r="L2" s="44">
        <v>-4000.0</v>
      </c>
      <c r="M2" s="44">
        <v>16787.98</v>
      </c>
      <c r="N2" s="37"/>
      <c r="O2" s="13" t="b">
        <v>1</v>
      </c>
      <c r="P2" s="44">
        <v>14436.98</v>
      </c>
      <c r="Q2" s="37"/>
      <c r="R2" s="37"/>
      <c r="S2" s="37"/>
      <c r="T2" s="37"/>
      <c r="U2" s="37"/>
      <c r="V2" s="37"/>
      <c r="W2" s="37"/>
      <c r="X2" s="37"/>
      <c r="Y2" s="37"/>
      <c r="Z2" s="37"/>
    </row>
    <row r="3">
      <c r="A3" s="57">
        <v>44291.0</v>
      </c>
      <c r="B3" s="57">
        <v>44656.0</v>
      </c>
      <c r="C3" s="37" t="s">
        <v>88</v>
      </c>
      <c r="D3" s="37" t="s">
        <v>89</v>
      </c>
      <c r="E3" s="37" t="s">
        <v>90</v>
      </c>
      <c r="F3" s="58" t="s">
        <v>91</v>
      </c>
      <c r="G3" s="59">
        <v>44309.0</v>
      </c>
      <c r="H3" s="59">
        <v>44312.0</v>
      </c>
      <c r="I3" s="37" t="s">
        <v>92</v>
      </c>
      <c r="J3" s="60">
        <v>4.26177432E8</v>
      </c>
      <c r="K3" s="37" t="s">
        <v>96</v>
      </c>
      <c r="L3" s="44">
        <v>-2679.79</v>
      </c>
      <c r="M3" s="44">
        <v>162974.98</v>
      </c>
      <c r="N3" s="37"/>
      <c r="O3" s="13" t="b">
        <v>1</v>
      </c>
      <c r="P3" s="44">
        <v>14436.98</v>
      </c>
      <c r="Q3" s="37"/>
      <c r="R3" s="37"/>
      <c r="S3" s="37"/>
      <c r="T3" s="37"/>
      <c r="U3" s="37"/>
      <c r="V3" s="37"/>
      <c r="W3" s="37"/>
      <c r="X3" s="37"/>
      <c r="Y3" s="37"/>
      <c r="Z3" s="37"/>
    </row>
    <row r="4">
      <c r="A4" s="57">
        <v>44291.0</v>
      </c>
      <c r="B4" s="57">
        <v>44656.0</v>
      </c>
      <c r="C4" s="37" t="s">
        <v>88</v>
      </c>
      <c r="D4" s="37" t="s">
        <v>89</v>
      </c>
      <c r="E4" s="37" t="s">
        <v>90</v>
      </c>
      <c r="F4" s="13" t="s">
        <v>91</v>
      </c>
      <c r="G4" s="57">
        <v>44553.0</v>
      </c>
      <c r="H4" s="57">
        <v>44554.0</v>
      </c>
      <c r="I4" s="37" t="s">
        <v>92</v>
      </c>
      <c r="J4" s="60">
        <v>1.224612423E9</v>
      </c>
      <c r="K4" s="37" t="s">
        <v>97</v>
      </c>
      <c r="L4" s="44">
        <v>-2250.0</v>
      </c>
      <c r="M4" s="44">
        <v>14497.98</v>
      </c>
      <c r="N4" s="37"/>
      <c r="O4" s="13" t="b">
        <v>1</v>
      </c>
      <c r="P4" s="44">
        <v>14436.98</v>
      </c>
      <c r="Q4" s="37"/>
      <c r="R4" s="37"/>
      <c r="S4" s="37"/>
      <c r="T4" s="37"/>
      <c r="U4" s="37"/>
      <c r="V4" s="37"/>
      <c r="W4" s="37"/>
      <c r="X4" s="37"/>
      <c r="Y4" s="37"/>
      <c r="Z4" s="37"/>
    </row>
    <row r="5">
      <c r="A5" s="57">
        <v>44291.0</v>
      </c>
      <c r="B5" s="57">
        <v>44656.0</v>
      </c>
      <c r="C5" s="37" t="s">
        <v>88</v>
      </c>
      <c r="D5" s="37" t="s">
        <v>89</v>
      </c>
      <c r="E5" s="37" t="s">
        <v>90</v>
      </c>
      <c r="F5" s="58" t="s">
        <v>91</v>
      </c>
      <c r="G5" s="59">
        <v>44435.0</v>
      </c>
      <c r="H5" s="59">
        <v>44439.0</v>
      </c>
      <c r="I5" s="37" t="s">
        <v>92</v>
      </c>
      <c r="J5" s="60">
        <v>8.31396832E8</v>
      </c>
      <c r="K5" s="37" t="s">
        <v>98</v>
      </c>
      <c r="L5" s="44">
        <v>-175.0</v>
      </c>
      <c r="M5" s="44">
        <v>820799.98</v>
      </c>
      <c r="N5" s="37"/>
      <c r="O5" s="13" t="b">
        <v>1</v>
      </c>
      <c r="P5" s="44">
        <v>14436.98</v>
      </c>
      <c r="Q5" s="37"/>
      <c r="R5" s="37"/>
      <c r="S5" s="37"/>
      <c r="T5" s="37"/>
      <c r="U5" s="37"/>
      <c r="V5" s="37"/>
      <c r="W5" s="37"/>
      <c r="X5" s="37"/>
      <c r="Y5" s="37"/>
      <c r="Z5" s="37"/>
    </row>
    <row r="6">
      <c r="A6" s="57">
        <v>44291.0</v>
      </c>
      <c r="B6" s="57">
        <v>44656.0</v>
      </c>
      <c r="C6" s="37" t="s">
        <v>88</v>
      </c>
      <c r="D6" s="37" t="s">
        <v>89</v>
      </c>
      <c r="E6" s="37" t="s">
        <v>90</v>
      </c>
      <c r="F6" s="13" t="s">
        <v>91</v>
      </c>
      <c r="G6" s="59">
        <v>44609.0</v>
      </c>
      <c r="H6" s="59">
        <v>44610.0</v>
      </c>
      <c r="I6" s="37" t="s">
        <v>92</v>
      </c>
      <c r="J6" s="60">
        <v>2.18073369E8</v>
      </c>
      <c r="K6" s="37" t="s">
        <v>40</v>
      </c>
      <c r="L6" s="60">
        <v>-61.0</v>
      </c>
      <c r="M6" s="44">
        <v>14436.98</v>
      </c>
      <c r="N6" s="37"/>
      <c r="O6" s="13" t="b">
        <v>1</v>
      </c>
      <c r="P6" s="44">
        <v>14436.98</v>
      </c>
      <c r="Q6" s="37"/>
      <c r="R6" s="37"/>
      <c r="S6" s="37"/>
      <c r="T6" s="37"/>
      <c r="U6" s="37"/>
      <c r="V6" s="37"/>
      <c r="W6" s="37"/>
      <c r="X6" s="37"/>
      <c r="Y6" s="37"/>
      <c r="Z6" s="37"/>
    </row>
    <row r="7">
      <c r="A7" s="57">
        <v>44291.0</v>
      </c>
      <c r="B7" s="57">
        <v>44656.0</v>
      </c>
      <c r="C7" s="37" t="s">
        <v>88</v>
      </c>
      <c r="D7" s="37" t="s">
        <v>89</v>
      </c>
      <c r="E7" s="37" t="s">
        <v>90</v>
      </c>
      <c r="F7" s="13" t="s">
        <v>91</v>
      </c>
      <c r="G7" s="57">
        <v>44525.0</v>
      </c>
      <c r="H7" s="57">
        <v>44526.0</v>
      </c>
      <c r="I7" s="37" t="s">
        <v>92</v>
      </c>
      <c r="J7" s="60">
        <v>1.126558697E9</v>
      </c>
      <c r="K7" s="37" t="s">
        <v>53</v>
      </c>
      <c r="L7" s="60">
        <v>-40.0</v>
      </c>
      <c r="M7" s="44">
        <v>16747.98</v>
      </c>
      <c r="N7" s="37"/>
      <c r="O7" s="13" t="b">
        <v>1</v>
      </c>
      <c r="P7" s="44">
        <v>14436.98</v>
      </c>
      <c r="Q7" s="37"/>
      <c r="R7" s="37"/>
      <c r="S7" s="37"/>
      <c r="T7" s="37"/>
      <c r="U7" s="37"/>
      <c r="V7" s="37"/>
      <c r="W7" s="37"/>
      <c r="X7" s="37"/>
      <c r="Y7" s="37"/>
      <c r="Z7" s="37"/>
    </row>
    <row r="8">
      <c r="A8" s="57">
        <v>44291.0</v>
      </c>
      <c r="B8" s="57">
        <v>44656.0</v>
      </c>
      <c r="C8" s="37" t="s">
        <v>88</v>
      </c>
      <c r="D8" s="37" t="s">
        <v>89</v>
      </c>
      <c r="E8" s="37" t="s">
        <v>90</v>
      </c>
      <c r="F8" s="58" t="s">
        <v>91</v>
      </c>
      <c r="G8" s="57">
        <v>44524.0</v>
      </c>
      <c r="H8" s="57">
        <v>44524.0</v>
      </c>
      <c r="I8" s="37" t="s">
        <v>92</v>
      </c>
      <c r="J8" s="37" t="s">
        <v>99</v>
      </c>
      <c r="K8" s="37" t="s">
        <v>100</v>
      </c>
      <c r="L8" s="44">
        <v>-12.0</v>
      </c>
      <c r="M8" s="44">
        <v>820787.98</v>
      </c>
      <c r="N8" s="37"/>
      <c r="O8" s="13" t="b">
        <v>1</v>
      </c>
      <c r="P8" s="44">
        <v>14436.98</v>
      </c>
      <c r="Q8" s="37"/>
      <c r="R8" s="37"/>
      <c r="S8" s="37"/>
      <c r="T8" s="37"/>
      <c r="U8" s="37"/>
      <c r="V8" s="37"/>
      <c r="W8" s="37"/>
      <c r="X8" s="37"/>
      <c r="Y8" s="37"/>
      <c r="Z8" s="37"/>
    </row>
    <row r="9">
      <c r="A9" s="57">
        <v>44291.0</v>
      </c>
      <c r="B9" s="57">
        <v>44656.0</v>
      </c>
      <c r="C9" s="37" t="s">
        <v>88</v>
      </c>
      <c r="D9" s="37" t="s">
        <v>89</v>
      </c>
      <c r="E9" s="37" t="s">
        <v>90</v>
      </c>
      <c r="F9" s="58" t="s">
        <v>91</v>
      </c>
      <c r="G9" s="59">
        <v>44428.0</v>
      </c>
      <c r="H9" s="57">
        <v>44419.0</v>
      </c>
      <c r="I9" s="37" t="s">
        <v>101</v>
      </c>
      <c r="J9" s="37" t="s">
        <v>102</v>
      </c>
      <c r="K9" s="37" t="s">
        <v>103</v>
      </c>
      <c r="L9" s="44">
        <v>658000.0</v>
      </c>
      <c r="M9" s="44">
        <v>820974.98</v>
      </c>
      <c r="N9" s="37"/>
      <c r="O9" s="13" t="b">
        <v>1</v>
      </c>
      <c r="P9" s="44">
        <v>14436.98</v>
      </c>
      <c r="Q9" s="37"/>
      <c r="R9" s="37"/>
      <c r="S9" s="37"/>
      <c r="T9" s="37"/>
      <c r="U9" s="37"/>
      <c r="V9" s="37"/>
      <c r="W9" s="37"/>
      <c r="X9" s="37"/>
      <c r="Y9" s="37"/>
      <c r="Z9" s="37"/>
    </row>
    <row r="12">
      <c r="A12" s="61"/>
      <c r="B12" s="61"/>
      <c r="C12" s="45"/>
      <c r="D12" s="45"/>
      <c r="E12" s="45"/>
      <c r="F12" s="43"/>
      <c r="G12" s="61"/>
      <c r="H12" s="61"/>
      <c r="I12" s="45"/>
      <c r="J12" s="62"/>
      <c r="K12" s="45"/>
      <c r="L12" s="45"/>
      <c r="M12" s="43"/>
      <c r="N12" s="63"/>
      <c r="O12" s="45"/>
      <c r="P12" s="45"/>
      <c r="Q12" s="45"/>
      <c r="R12" s="63"/>
      <c r="S12" s="63"/>
      <c r="T12" s="63"/>
      <c r="U12" s="63"/>
      <c r="V12" s="63"/>
      <c r="W12" s="63"/>
      <c r="X12" s="63"/>
      <c r="Y12" s="63"/>
      <c r="Z12" s="63"/>
    </row>
    <row r="13">
      <c r="A13" s="61">
        <v>44197.0</v>
      </c>
      <c r="B13" s="61">
        <v>44897.0</v>
      </c>
      <c r="C13" s="45" t="s">
        <v>88</v>
      </c>
      <c r="D13" s="45" t="s">
        <v>89</v>
      </c>
      <c r="E13" s="45" t="s">
        <v>90</v>
      </c>
      <c r="F13" s="43">
        <v>165654.77</v>
      </c>
      <c r="G13" s="61">
        <v>44781.0</v>
      </c>
      <c r="H13" s="61">
        <v>44781.0</v>
      </c>
      <c r="I13" s="45" t="s">
        <v>92</v>
      </c>
      <c r="J13" s="45" t="s">
        <v>104</v>
      </c>
      <c r="K13" s="45" t="s">
        <v>37</v>
      </c>
      <c r="L13" s="43">
        <v>-8000.0</v>
      </c>
      <c r="M13" s="43">
        <v>6436.98</v>
      </c>
      <c r="N13" s="63"/>
      <c r="O13" s="45" t="b">
        <v>1</v>
      </c>
      <c r="P13" s="45">
        <v>0.0</v>
      </c>
      <c r="Q13" s="45">
        <v>0.0</v>
      </c>
      <c r="R13" s="63"/>
      <c r="S13" s="63"/>
      <c r="T13" s="63"/>
      <c r="U13" s="63"/>
      <c r="V13" s="63"/>
      <c r="W13" s="63"/>
      <c r="X13" s="63"/>
      <c r="Y13" s="63"/>
      <c r="Z13" s="63"/>
    </row>
    <row r="14">
      <c r="A14" s="61">
        <v>44197.0</v>
      </c>
      <c r="B14" s="61">
        <v>44897.0</v>
      </c>
      <c r="C14" s="45" t="s">
        <v>88</v>
      </c>
      <c r="D14" s="45" t="s">
        <v>89</v>
      </c>
      <c r="E14" s="45" t="s">
        <v>90</v>
      </c>
      <c r="F14" s="43">
        <v>165654.77</v>
      </c>
      <c r="G14" s="61">
        <v>44797.0</v>
      </c>
      <c r="H14" s="61">
        <v>44798.0</v>
      </c>
      <c r="I14" s="45" t="s">
        <v>92</v>
      </c>
      <c r="J14" s="62">
        <v>8.25401138E8</v>
      </c>
      <c r="K14" s="45" t="s">
        <v>40</v>
      </c>
      <c r="L14" s="45">
        <v>-38.0</v>
      </c>
      <c r="M14" s="43">
        <v>6398.98</v>
      </c>
      <c r="N14" s="63"/>
      <c r="O14" s="45" t="b">
        <v>1</v>
      </c>
      <c r="P14" s="45">
        <v>0.0</v>
      </c>
      <c r="Q14" s="45">
        <v>0.0</v>
      </c>
      <c r="R14" s="63"/>
      <c r="S14" s="63"/>
      <c r="T14" s="63"/>
      <c r="U14" s="63"/>
      <c r="V14" s="63"/>
      <c r="W14" s="63"/>
      <c r="X14" s="63"/>
      <c r="Y14" s="63"/>
      <c r="Z14" s="63"/>
    </row>
    <row r="15">
      <c r="A15" s="61">
        <v>44197.0</v>
      </c>
      <c r="B15" s="61">
        <v>44897.0</v>
      </c>
      <c r="C15" s="45" t="s">
        <v>88</v>
      </c>
      <c r="D15" s="45" t="s">
        <v>89</v>
      </c>
      <c r="E15" s="45" t="s">
        <v>90</v>
      </c>
      <c r="F15" s="43">
        <v>165654.77</v>
      </c>
      <c r="G15" s="61">
        <v>44818.0</v>
      </c>
      <c r="H15" s="61">
        <v>44818.0</v>
      </c>
      <c r="I15" s="45" t="s">
        <v>101</v>
      </c>
      <c r="J15" s="45" t="s">
        <v>105</v>
      </c>
      <c r="K15" s="45" t="s">
        <v>43</v>
      </c>
      <c r="L15" s="43">
        <v>420000.0</v>
      </c>
      <c r="M15" s="43">
        <v>426398.98</v>
      </c>
      <c r="N15" s="63"/>
      <c r="O15" s="45" t="b">
        <v>1</v>
      </c>
      <c r="P15" s="45">
        <v>0.0</v>
      </c>
      <c r="Q15" s="45">
        <v>0.0</v>
      </c>
      <c r="R15" s="63"/>
      <c r="S15" s="63"/>
      <c r="T15" s="63"/>
      <c r="U15" s="63"/>
      <c r="V15" s="63"/>
      <c r="W15" s="63"/>
      <c r="X15" s="63"/>
      <c r="Y15" s="63"/>
      <c r="Z15" s="63"/>
    </row>
    <row r="16">
      <c r="A16" s="61">
        <v>44197.0</v>
      </c>
      <c r="B16" s="61">
        <v>44897.0</v>
      </c>
      <c r="C16" s="45" t="s">
        <v>88</v>
      </c>
      <c r="D16" s="45" t="s">
        <v>89</v>
      </c>
      <c r="E16" s="45" t="s">
        <v>90</v>
      </c>
      <c r="F16" s="43">
        <v>165654.77</v>
      </c>
      <c r="G16" s="61">
        <v>44831.0</v>
      </c>
      <c r="H16" s="61">
        <v>44825.0</v>
      </c>
      <c r="I16" s="45" t="s">
        <v>92</v>
      </c>
      <c r="J16" s="45" t="s">
        <v>106</v>
      </c>
      <c r="K16" s="45" t="s">
        <v>20</v>
      </c>
      <c r="L16" s="43">
        <v>-205000.0</v>
      </c>
      <c r="M16" s="43">
        <v>221398.98</v>
      </c>
      <c r="N16" s="63"/>
      <c r="O16" s="45" t="b">
        <v>1</v>
      </c>
      <c r="P16" s="45">
        <v>0.0</v>
      </c>
      <c r="Q16" s="45">
        <v>0.0</v>
      </c>
      <c r="R16" s="63"/>
      <c r="S16" s="63"/>
      <c r="T16" s="63"/>
      <c r="U16" s="63"/>
      <c r="V16" s="63"/>
      <c r="W16" s="63"/>
      <c r="X16" s="63"/>
      <c r="Y16" s="63"/>
      <c r="Z16" s="63"/>
    </row>
    <row r="17">
      <c r="A17" s="61">
        <v>44197.0</v>
      </c>
      <c r="B17" s="61">
        <v>44897.0</v>
      </c>
      <c r="C17" s="45" t="s">
        <v>88</v>
      </c>
      <c r="D17" s="45" t="s">
        <v>89</v>
      </c>
      <c r="E17" s="45" t="s">
        <v>90</v>
      </c>
      <c r="F17" s="43">
        <v>165654.77</v>
      </c>
      <c r="G17" s="61">
        <v>44831.0</v>
      </c>
      <c r="H17" s="61">
        <v>44825.0</v>
      </c>
      <c r="I17" s="45" t="s">
        <v>92</v>
      </c>
      <c r="J17" s="45" t="s">
        <v>107</v>
      </c>
      <c r="K17" s="45" t="s">
        <v>20</v>
      </c>
      <c r="L17" s="43">
        <v>-205000.0</v>
      </c>
      <c r="M17" s="43">
        <v>16398.98</v>
      </c>
      <c r="N17" s="63"/>
      <c r="O17" s="45" t="b">
        <v>1</v>
      </c>
      <c r="P17" s="45">
        <v>0.0</v>
      </c>
      <c r="Q17" s="45">
        <v>0.0</v>
      </c>
      <c r="R17" s="63"/>
      <c r="S17" s="63"/>
      <c r="T17" s="63"/>
      <c r="U17" s="63"/>
      <c r="V17" s="63"/>
      <c r="W17" s="63"/>
      <c r="X17" s="63"/>
      <c r="Y17" s="63"/>
      <c r="Z17" s="63"/>
    </row>
    <row r="18">
      <c r="A18" s="61">
        <v>44197.0</v>
      </c>
      <c r="B18" s="61">
        <v>44897.0</v>
      </c>
      <c r="C18" s="45" t="s">
        <v>88</v>
      </c>
      <c r="D18" s="45" t="s">
        <v>89</v>
      </c>
      <c r="E18" s="45" t="s">
        <v>90</v>
      </c>
      <c r="F18" s="43">
        <v>165654.77</v>
      </c>
      <c r="G18" s="64">
        <v>44844.0</v>
      </c>
      <c r="H18" s="64">
        <v>43791.0</v>
      </c>
      <c r="I18" s="45" t="s">
        <v>92</v>
      </c>
      <c r="J18" s="45" t="s">
        <v>108</v>
      </c>
      <c r="K18" s="45" t="s">
        <v>50</v>
      </c>
      <c r="L18" s="45">
        <v>-950.0</v>
      </c>
      <c r="M18" s="43">
        <v>15448.98</v>
      </c>
      <c r="N18" s="63"/>
      <c r="O18" s="45" t="b">
        <v>1</v>
      </c>
      <c r="P18" s="45">
        <v>0.0</v>
      </c>
      <c r="Q18" s="45">
        <v>0.0</v>
      </c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1">
        <v>44197.0</v>
      </c>
      <c r="B19" s="61">
        <v>44897.0</v>
      </c>
      <c r="C19" s="45" t="s">
        <v>88</v>
      </c>
      <c r="D19" s="45" t="s">
        <v>89</v>
      </c>
      <c r="E19" s="45" t="s">
        <v>90</v>
      </c>
      <c r="F19" s="43">
        <v>165654.77</v>
      </c>
      <c r="G19" s="64">
        <v>44848.0</v>
      </c>
      <c r="H19" s="64">
        <v>44851.0</v>
      </c>
      <c r="I19" s="45" t="s">
        <v>92</v>
      </c>
      <c r="J19" s="62">
        <v>1.017484672E9</v>
      </c>
      <c r="K19" s="45" t="s">
        <v>53</v>
      </c>
      <c r="L19" s="45">
        <v>-40.0</v>
      </c>
      <c r="M19" s="43">
        <v>15408.98</v>
      </c>
      <c r="N19" s="63"/>
      <c r="O19" s="45" t="b">
        <v>1</v>
      </c>
      <c r="P19" s="45">
        <v>0.0</v>
      </c>
      <c r="Q19" s="45">
        <v>0.0</v>
      </c>
      <c r="R19" s="63"/>
      <c r="S19" s="63"/>
      <c r="T19" s="63"/>
      <c r="U19" s="63"/>
      <c r="V19" s="63"/>
      <c r="W19" s="63"/>
      <c r="X19" s="63"/>
      <c r="Y19" s="63"/>
      <c r="Z19" s="63"/>
    </row>
    <row r="20">
      <c r="A20" s="61">
        <v>44197.0</v>
      </c>
      <c r="B20" s="61">
        <v>44897.0</v>
      </c>
      <c r="C20" s="45" t="s">
        <v>88</v>
      </c>
      <c r="D20" s="45" t="s">
        <v>89</v>
      </c>
      <c r="E20" s="45" t="s">
        <v>90</v>
      </c>
      <c r="F20" s="43">
        <v>165654.77</v>
      </c>
      <c r="G20" s="64">
        <v>44888.0</v>
      </c>
      <c r="H20" s="64">
        <v>44888.0</v>
      </c>
      <c r="I20" s="45" t="s">
        <v>92</v>
      </c>
      <c r="J20" s="45" t="s">
        <v>109</v>
      </c>
      <c r="K20" s="45" t="s">
        <v>110</v>
      </c>
      <c r="L20" s="43">
        <v>-15408.98</v>
      </c>
      <c r="M20" s="45">
        <v>0.0</v>
      </c>
      <c r="N20" s="63"/>
      <c r="O20" s="45" t="b">
        <v>1</v>
      </c>
      <c r="P20" s="45">
        <v>0.0</v>
      </c>
      <c r="Q20" s="45">
        <v>0.0</v>
      </c>
      <c r="R20" s="63"/>
      <c r="S20" s="63"/>
      <c r="T20" s="63"/>
      <c r="U20" s="63"/>
      <c r="V20" s="63"/>
      <c r="W20" s="63"/>
      <c r="X20" s="63"/>
      <c r="Y20" s="63"/>
      <c r="Z20" s="63"/>
    </row>
  </sheetData>
  <drawing r:id="rId1"/>
</worksheet>
</file>