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wLwGcOo/Cd1kdnuPQchQnmLD22CVHiue44+TQKcFUvA="/>
    </ext>
  </extLst>
</workbook>
</file>

<file path=xl/sharedStrings.xml><?xml version="1.0" encoding="utf-8"?>
<sst xmlns="http://schemas.openxmlformats.org/spreadsheetml/2006/main" count="92" uniqueCount="73">
  <si>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</si>
  <si>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</si>
  <si>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</si>
  <si>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</si>
  <si>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</si>
  <si>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</si>
  <si>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</si>
  <si>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</si>
  <si>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</si>
  <si>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</si>
  <si>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</si>
  <si>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MGI 1 Retirement Scheme</t>
  </si>
  <si>
    <t xml:space="preserve">cash at bank </t>
  </si>
  <si>
    <t>PSTR</t>
  </si>
  <si>
    <t>00813541RJ</t>
  </si>
  <si>
    <t>Principle Employer / Admin</t>
  </si>
  <si>
    <t>RSA</t>
  </si>
  <si>
    <t>Elliot James Property Limited – Preference</t>
  </si>
  <si>
    <t>y</t>
  </si>
  <si>
    <t>Admin ID:</t>
  </si>
  <si>
    <t>Mysticfish Limited – Preference</t>
  </si>
  <si>
    <t>GG</t>
  </si>
  <si>
    <t>CRE</t>
  </si>
  <si>
    <t>Pass</t>
  </si>
  <si>
    <t>CMF</t>
  </si>
  <si>
    <t>Transfers in</t>
  </si>
  <si>
    <t>Contributions</t>
  </si>
  <si>
    <t>Total contributions &amp; transfers:</t>
  </si>
  <si>
    <t xml:space="preserve">Connected </t>
  </si>
  <si>
    <t>% fund split</t>
  </si>
  <si>
    <t xml:space="preserve">UnConnected </t>
  </si>
  <si>
    <t>IN</t>
  </si>
  <si>
    <t>Cash total</t>
  </si>
  <si>
    <t>Employer Contributions</t>
  </si>
  <si>
    <t>Totals</t>
  </si>
  <si>
    <t>Member Contributions</t>
  </si>
  <si>
    <t>Third Party Contributions</t>
  </si>
  <si>
    <t>Fees</t>
  </si>
  <si>
    <t>Loan repayment</t>
  </si>
  <si>
    <t>Relief at Source Payments</t>
  </si>
  <si>
    <t>April</t>
  </si>
  <si>
    <t>Transfers In</t>
  </si>
  <si>
    <t xml:space="preserve">May </t>
  </si>
  <si>
    <t>Capital Sums Borrowed</t>
  </si>
  <si>
    <t>June</t>
  </si>
  <si>
    <t>Loan repayments In (Capital Only)</t>
  </si>
  <si>
    <t>July</t>
  </si>
  <si>
    <t>OUT</t>
  </si>
  <si>
    <t>August</t>
  </si>
  <si>
    <t>Transfer Out</t>
  </si>
  <si>
    <t>September</t>
  </si>
  <si>
    <t>Lump Sum Payments</t>
  </si>
  <si>
    <t>October</t>
  </si>
  <si>
    <t>Lump Sum Death Payments</t>
  </si>
  <si>
    <t>November</t>
  </si>
  <si>
    <t>Annuity Purchase</t>
  </si>
  <si>
    <t>December</t>
  </si>
  <si>
    <t>Repayment of borrowing</t>
  </si>
  <si>
    <t>January</t>
  </si>
  <si>
    <t>Other?</t>
  </si>
  <si>
    <t>February</t>
  </si>
  <si>
    <t>Aggregate of payments</t>
  </si>
  <si>
    <t>March</t>
  </si>
  <si>
    <t>Scheme Value</t>
  </si>
  <si>
    <t>000074MGI1RETIREMENT</t>
  </si>
  <si>
    <t>VIR11223320012870</t>
  </si>
  <si>
    <t>GBP</t>
  </si>
  <si>
    <t>WDG</t>
  </si>
  <si>
    <t>20012870 INV-8335 DR</t>
  </si>
  <si>
    <t>20012870 INV-8496 DR</t>
  </si>
  <si>
    <t>20012870 JANFEE438 DR</t>
  </si>
  <si>
    <t>000367919A</t>
  </si>
  <si>
    <t>Transfer out Martin Webb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</si>
</sst>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d/m/yyyy"/>
    <numFmt numFmtId="173" formatCode="mm/dd/yyyy"/>
  </numFmts>
  <fonts count="10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666666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8" numFmtId="165" xfId="0" applyAlignment="1" applyBorder="1" applyFont="1" applyNumberForma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0" fillId="0" fontId="6" numFmtId="170" xfId="0" applyAlignment="1" applyFont="1" applyNumberFormat="1">
      <alignment horizontal="center" vertical="bottom"/>
    </xf>
    <xf borderId="2" fillId="0" fontId="6" numFmtId="0" xfId="0" applyAlignment="1" applyBorder="1" applyFont="1">
      <alignment horizontal="center" vertical="bottom"/>
    </xf>
    <xf borderId="2" fillId="0" fontId="6" numFmtId="165" xfId="0" applyAlignment="1" applyBorder="1" applyFont="1" applyNumberFormat="1">
      <alignment horizontal="center" vertical="bottom"/>
    </xf>
    <xf borderId="2" fillId="0" fontId="7" numFmtId="165" xfId="0" applyAlignment="1" applyBorder="1" applyFont="1" applyNumberFormat="1">
      <alignment horizontal="center" readingOrder="0" vertical="bottom"/>
    </xf>
    <xf borderId="2" fillId="0" fontId="8" numFmtId="165" xfId="0" applyAlignment="1" applyBorder="1" applyFont="1" applyNumberFormat="1">
      <alignment horizontal="center" vertical="bottom"/>
    </xf>
    <xf borderId="2" fillId="0" fontId="6" numFmtId="167" xfId="0" applyAlignment="1" applyBorder="1" applyFont="1" applyNumberForma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3" fillId="0" fontId="5" numFmtId="0" xfId="0" applyAlignment="1" applyBorder="1" applyFont="1">
      <alignment horizontal="center" shrinkToFit="0" vertical="bottom" wrapText="1"/>
    </xf>
    <xf borderId="3" fillId="0" fontId="6" numFmtId="165" xfId="0" applyAlignment="1" applyBorder="1" applyFont="1" applyNumberFormat="1">
      <alignment horizontal="center" vertical="bottom"/>
    </xf>
    <xf borderId="0" fillId="0" fontId="6" numFmtId="1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2" fillId="0" fontId="5" numFmtId="0" xfId="0" applyAlignment="1" applyBorder="1" applyFont="1">
      <alignment horizontal="center" vertical="bottom"/>
    </xf>
    <xf borderId="0" fillId="0" fontId="3" numFmtId="0" xfId="0" applyAlignment="1" applyFont="1">
      <alignment horizontal="center" vertical="bottom"/>
    </xf>
    <xf borderId="3" fillId="0" fontId="5" numFmtId="0" xfId="0" applyAlignment="1" applyBorder="1" applyFon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9" numFmtId="0" xfId="0" applyAlignment="1" applyFont="1">
      <alignment horizontal="center" vertical="bottom"/>
    </xf>
    <xf borderId="0" fillId="0" fontId="9" numFmtId="4" xfId="0" applyAlignment="1" applyFont="1" applyNumberFormat="1">
      <alignment horizontal="center" vertical="bottom"/>
    </xf>
    <xf borderId="0" fillId="0" fontId="6" numFmtId="165" xfId="0" applyAlignment="1" applyFont="1" applyNumberFormat="1">
      <alignment horizontal="center" readingOrder="0" vertical="bottom"/>
    </xf>
    <xf borderId="0" fillId="2" fontId="3" numFmtId="165" xfId="0" applyAlignment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168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172" xfId="0" applyAlignment="1" applyFont="1" applyNumberFormat="1">
      <alignment horizontal="right" vertical="bottom"/>
    </xf>
    <xf borderId="0" fillId="0" fontId="4" numFmtId="11" xfId="0" applyAlignment="1" applyFont="1" applyNumberFormat="1">
      <alignment horizontal="right" vertical="bottom"/>
    </xf>
    <xf borderId="0" fillId="0" fontId="3" numFmtId="173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19.0"/>
    <col customWidth="1" min="3" max="3" width="27.25"/>
    <col customWidth="1" min="4" max="4" width="8.25"/>
    <col customWidth="1" min="5" max="26" width="14.38"/>
  </cols>
  <sheetData>
    <row r="1" ht="15.75" customHeight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38029.07</v>
      </c>
      <c r="F2" s="7">
        <v>101225.44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/>
      <c r="D3" s="7"/>
      <c r="E3" s="7"/>
      <c r="F3" s="7"/>
      <c r="G3" s="7"/>
      <c r="H3" s="14"/>
      <c r="I3" s="11"/>
      <c r="J3" s="11"/>
      <c r="K3" s="11"/>
      <c r="L3" s="12"/>
    </row>
    <row r="4" ht="15.75" customHeight="1">
      <c r="A4" s="5" t="s">
        <v>15</v>
      </c>
      <c r="B4" s="15" t="s">
        <v>16</v>
      </c>
      <c r="C4" s="13" t="s">
        <v>17</v>
      </c>
      <c r="D4" s="7" t="s">
        <v>18</v>
      </c>
      <c r="E4" s="7">
        <v>410000.0</v>
      </c>
      <c r="F4" s="7">
        <v>410000.0</v>
      </c>
      <c r="G4" s="7"/>
      <c r="H4" s="14"/>
      <c r="I4" s="11"/>
      <c r="J4" s="16"/>
      <c r="K4" s="11"/>
      <c r="L4" s="12"/>
    </row>
    <row r="5" ht="15.75" customHeight="1">
      <c r="A5" s="5" t="s">
        <v>19</v>
      </c>
      <c r="B5" s="6"/>
      <c r="C5" s="13" t="s">
        <v>20</v>
      </c>
      <c r="D5" s="7" t="s">
        <v>18</v>
      </c>
      <c r="E5" s="7">
        <v>110000.0</v>
      </c>
      <c r="F5" s="7">
        <v>110000.0</v>
      </c>
      <c r="G5" s="7"/>
      <c r="H5" s="14"/>
      <c r="I5" s="11"/>
      <c r="J5" s="11"/>
      <c r="K5" s="11"/>
      <c r="L5" s="12"/>
    </row>
    <row r="6" ht="15.75" customHeight="1">
      <c r="A6" s="5"/>
      <c r="B6" s="17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21</v>
      </c>
      <c r="B7" s="18"/>
      <c r="C7" s="3" t="s">
        <v>22</v>
      </c>
      <c r="D7" s="7"/>
      <c r="E7" s="19">
        <v>55663.73</v>
      </c>
      <c r="F7" s="7">
        <v>52964.89</v>
      </c>
      <c r="G7" s="20">
        <v>54658.17</v>
      </c>
      <c r="H7" s="14"/>
      <c r="I7" s="11"/>
      <c r="J7" s="11"/>
      <c r="K7" s="11"/>
      <c r="L7" s="12"/>
    </row>
    <row r="8" ht="15.75" customHeight="1">
      <c r="A8" s="5" t="s">
        <v>23</v>
      </c>
      <c r="B8" s="21"/>
      <c r="C8" s="22" t="s">
        <v>22</v>
      </c>
      <c r="D8" s="7"/>
      <c r="E8" s="19">
        <v>125055.49</v>
      </c>
      <c r="F8" s="7">
        <v>118992.23</v>
      </c>
      <c r="G8" s="20">
        <v>122796.39</v>
      </c>
      <c r="H8" s="11"/>
      <c r="I8" s="11"/>
      <c r="J8" s="11"/>
      <c r="K8" s="11"/>
      <c r="L8" s="12"/>
    </row>
    <row r="9" ht="15.75" customHeight="1">
      <c r="A9" s="5"/>
      <c r="B9" s="17"/>
      <c r="C9" s="22" t="s">
        <v>24</v>
      </c>
      <c r="D9" s="7"/>
      <c r="E9" s="8">
        <v>0.0</v>
      </c>
      <c r="F9" s="7">
        <v>9758.55</v>
      </c>
      <c r="G9" s="20">
        <v>40000.0</v>
      </c>
      <c r="H9" s="11"/>
      <c r="I9" s="11"/>
      <c r="J9" s="11"/>
      <c r="K9" s="11"/>
      <c r="L9" s="12"/>
    </row>
    <row r="10" ht="15.75" customHeight="1">
      <c r="A10" s="5" t="s">
        <v>25</v>
      </c>
      <c r="B10" s="17"/>
      <c r="C10" s="22" t="s">
        <v>22</v>
      </c>
      <c r="D10" s="7"/>
      <c r="E10" s="19">
        <v>132209.21</v>
      </c>
      <c r="F10" s="7">
        <v>125799.09</v>
      </c>
      <c r="G10" s="20">
        <v>124254.67</v>
      </c>
      <c r="H10" s="11"/>
      <c r="I10" s="11"/>
      <c r="J10" s="11"/>
      <c r="K10" s="11"/>
      <c r="L10" s="12"/>
    </row>
    <row r="11" ht="15.75" customHeight="1">
      <c r="A11" s="5" t="s">
        <v>25</v>
      </c>
      <c r="B11" s="23"/>
      <c r="C11" s="22" t="s">
        <v>22</v>
      </c>
      <c r="D11" s="7"/>
      <c r="E11" s="19">
        <v>79430.66</v>
      </c>
      <c r="F11" s="7">
        <v>75579.5</v>
      </c>
      <c r="G11" s="20">
        <v>74651.62</v>
      </c>
      <c r="H11" s="11"/>
      <c r="I11" s="11"/>
      <c r="J11" s="11"/>
      <c r="K11" s="11"/>
      <c r="L11" s="12"/>
    </row>
    <row r="12" ht="15.75" customHeight="1">
      <c r="A12" s="5" t="s">
        <v>26</v>
      </c>
      <c r="B12" s="23"/>
      <c r="C12" s="24" t="s">
        <v>22</v>
      </c>
      <c r="D12" s="25"/>
      <c r="E12" s="26">
        <v>30012.04</v>
      </c>
      <c r="F12" s="25">
        <v>28556.91</v>
      </c>
      <c r="G12" s="27">
        <v>28206.32</v>
      </c>
      <c r="H12" s="28"/>
      <c r="I12" s="11"/>
      <c r="J12" s="11"/>
      <c r="K12" s="11"/>
      <c r="L12" s="12"/>
    </row>
    <row r="13" ht="15.75" customHeight="1">
      <c r="A13" s="29" t="s">
        <v>27</v>
      </c>
      <c r="B13" s="17"/>
      <c r="C13" s="30" t="s">
        <v>28</v>
      </c>
      <c r="D13" s="31"/>
      <c r="E13" s="31">
        <f t="shared" ref="E13:F13" si="1">E4+E5</f>
        <v>520000</v>
      </c>
      <c r="F13" s="31">
        <f t="shared" si="1"/>
        <v>520000</v>
      </c>
      <c r="G13" s="31"/>
      <c r="H13" s="31"/>
      <c r="I13" s="7" t="str">
        <f>#REF!</f>
        <v>#REF!</v>
      </c>
      <c r="J13" s="7"/>
      <c r="K13" s="7" t="str">
        <f>#REF!</f>
        <v>#REF!</v>
      </c>
      <c r="L13" s="12"/>
    </row>
    <row r="14" ht="15.75" customHeight="1">
      <c r="A14" s="5" t="s">
        <v>29</v>
      </c>
      <c r="B14" s="32"/>
      <c r="C14" s="33" t="s">
        <v>30</v>
      </c>
      <c r="D14" s="7"/>
      <c r="E14" s="7">
        <f t="shared" ref="E14:F14" si="2">sum(E6:E12)</f>
        <v>422371.13</v>
      </c>
      <c r="F14" s="7">
        <f t="shared" si="2"/>
        <v>411651.17</v>
      </c>
      <c r="G14" s="7"/>
      <c r="H14" s="7"/>
      <c r="I14" s="7" t="str">
        <f>I7</f>
        <v/>
      </c>
      <c r="J14" s="7"/>
      <c r="K14" s="7" t="str">
        <f>K7</f>
        <v/>
      </c>
      <c r="L14" s="12"/>
    </row>
    <row r="15" ht="15.75" customHeight="1">
      <c r="A15" s="5" t="s">
        <v>31</v>
      </c>
      <c r="B15" s="17"/>
      <c r="C15" s="34" t="s">
        <v>32</v>
      </c>
      <c r="D15" s="25" t="str">
        <f t="shared" ref="D15:G15" si="3">D2</f>
        <v/>
      </c>
      <c r="E15" s="25">
        <f t="shared" si="3"/>
        <v>38029.07</v>
      </c>
      <c r="F15" s="25">
        <f t="shared" si="3"/>
        <v>101225.44</v>
      </c>
      <c r="G15" s="25" t="str">
        <f t="shared" si="3"/>
        <v/>
      </c>
      <c r="H15" s="25"/>
      <c r="I15" s="7" t="str">
        <f>I2</f>
        <v/>
      </c>
      <c r="J15" s="7"/>
      <c r="K15" s="7" t="str">
        <f>K2</f>
        <v/>
      </c>
      <c r="L15" s="12"/>
    </row>
    <row r="16" ht="15.75" customHeight="1">
      <c r="A16" s="35" t="s">
        <v>33</v>
      </c>
      <c r="B16" s="17">
        <v>0.0</v>
      </c>
      <c r="C16" s="36" t="s">
        <v>34</v>
      </c>
      <c r="D16" s="31">
        <f t="shared" ref="D16:G16" si="4">SUM(D13:D15)</f>
        <v>0</v>
      </c>
      <c r="E16" s="31">
        <f t="shared" si="4"/>
        <v>980400.2</v>
      </c>
      <c r="F16" s="31">
        <f t="shared" si="4"/>
        <v>1032876.61</v>
      </c>
      <c r="G16" s="31">
        <f t="shared" si="4"/>
        <v>0</v>
      </c>
      <c r="H16" s="31"/>
      <c r="I16" s="7" t="str">
        <f>SUM(I13:I15)</f>
        <v>#REF!</v>
      </c>
      <c r="J16" s="7"/>
      <c r="K16" s="7" t="str">
        <f>SUM(K13:K14)</f>
        <v>#REF!</v>
      </c>
      <c r="L16" s="12"/>
    </row>
    <row r="17" ht="15.75" customHeight="1">
      <c r="A17" s="35" t="s">
        <v>35</v>
      </c>
      <c r="B17" s="17">
        <v>0.0</v>
      </c>
      <c r="C17" s="12"/>
      <c r="D17" s="12"/>
      <c r="E17" s="12"/>
      <c r="F17" s="12"/>
      <c r="G17" s="12"/>
      <c r="H17" s="12"/>
      <c r="I17" s="12"/>
      <c r="J17" s="37"/>
      <c r="K17" s="12"/>
      <c r="L17" s="12"/>
    </row>
    <row r="18" ht="15.75" customHeight="1">
      <c r="A18" s="35" t="s">
        <v>36</v>
      </c>
      <c r="B18" s="17">
        <v>0.0</v>
      </c>
      <c r="C18" s="12"/>
      <c r="D18" s="38" t="s">
        <v>37</v>
      </c>
      <c r="E18" s="39"/>
      <c r="F18" s="12" t="s">
        <v>38</v>
      </c>
      <c r="G18" s="40"/>
      <c r="H18" s="12"/>
      <c r="I18" s="12"/>
      <c r="J18" s="37"/>
      <c r="K18" s="12"/>
      <c r="L18" s="12"/>
    </row>
    <row r="19" ht="15.75" customHeight="1">
      <c r="A19" s="35" t="s">
        <v>39</v>
      </c>
      <c r="B19" s="17">
        <v>0.0</v>
      </c>
      <c r="C19" s="12" t="s">
        <v>40</v>
      </c>
      <c r="D19" s="41">
        <v>3544.55</v>
      </c>
      <c r="E19" s="41">
        <v>10503.55</v>
      </c>
      <c r="F19" s="40"/>
      <c r="G19" s="40"/>
      <c r="H19" s="40"/>
      <c r="I19" s="42"/>
      <c r="J19" s="43"/>
      <c r="K19" s="12"/>
      <c r="L19" s="12"/>
    </row>
    <row r="20" ht="15.75" customHeight="1">
      <c r="A20" s="35" t="s">
        <v>41</v>
      </c>
      <c r="B20" s="17">
        <v>0.0</v>
      </c>
      <c r="C20" s="12" t="s">
        <v>42</v>
      </c>
      <c r="D20" s="40"/>
      <c r="E20" s="41">
        <v>4813.22</v>
      </c>
      <c r="F20" s="40"/>
      <c r="G20" s="40"/>
      <c r="H20" s="40"/>
      <c r="I20" s="42"/>
      <c r="J20" s="43"/>
      <c r="K20" s="42"/>
      <c r="L20" s="12"/>
    </row>
    <row r="21" ht="15.75" customHeight="1">
      <c r="A21" s="35" t="s">
        <v>43</v>
      </c>
      <c r="B21" s="17">
        <v>0.0</v>
      </c>
      <c r="C21" s="12" t="s">
        <v>44</v>
      </c>
      <c r="D21" s="40"/>
      <c r="E21" s="41">
        <v>4838.6</v>
      </c>
      <c r="F21" s="40"/>
      <c r="G21" s="40"/>
      <c r="H21" s="40"/>
      <c r="I21" s="42"/>
      <c r="J21" s="43"/>
      <c r="K21" s="12"/>
      <c r="L21" s="12"/>
    </row>
    <row r="22" ht="15.75" customHeight="1">
      <c r="A22" s="35" t="s">
        <v>45</v>
      </c>
      <c r="B22" s="17">
        <f>F32</f>
        <v>0</v>
      </c>
      <c r="C22" s="12" t="s">
        <v>46</v>
      </c>
      <c r="D22" s="12"/>
      <c r="E22" s="40"/>
      <c r="F22" s="40"/>
      <c r="G22" s="40"/>
      <c r="H22" s="40"/>
      <c r="I22" s="40"/>
      <c r="J22" s="12"/>
      <c r="K22" s="12"/>
      <c r="L22" s="12"/>
    </row>
    <row r="23" ht="15.75" customHeight="1">
      <c r="A23" s="5" t="s">
        <v>47</v>
      </c>
      <c r="B23" s="17"/>
      <c r="C23" s="12" t="s">
        <v>48</v>
      </c>
      <c r="D23" s="40"/>
      <c r="E23" s="40"/>
      <c r="F23" s="40"/>
      <c r="G23" s="40"/>
      <c r="H23" s="40"/>
      <c r="I23" s="40"/>
      <c r="J23" s="12"/>
      <c r="K23" s="12"/>
      <c r="L23" s="12"/>
    </row>
    <row r="24" ht="15.75" customHeight="1">
      <c r="A24" s="35" t="s">
        <v>49</v>
      </c>
      <c r="B24" s="44">
        <f>E32</f>
        <v>20155.37</v>
      </c>
      <c r="C24" s="12" t="s">
        <v>50</v>
      </c>
      <c r="D24" s="40"/>
      <c r="E24" s="40"/>
      <c r="F24" s="40"/>
      <c r="G24" s="40"/>
      <c r="H24" s="40"/>
      <c r="I24" s="40"/>
      <c r="J24" s="12"/>
      <c r="K24" s="12"/>
      <c r="L24" s="12"/>
    </row>
    <row r="25" ht="15.75" customHeight="1">
      <c r="A25" s="35" t="s">
        <v>51</v>
      </c>
      <c r="B25" s="45">
        <v>50000.0</v>
      </c>
      <c r="C25" s="12" t="s">
        <v>52</v>
      </c>
      <c r="E25" s="40"/>
      <c r="F25" s="40"/>
      <c r="G25" s="40"/>
      <c r="H25" s="40"/>
      <c r="I25" s="40"/>
      <c r="J25" s="12"/>
      <c r="K25" s="12"/>
      <c r="L25" s="12"/>
    </row>
    <row r="26" ht="15.75" customHeight="1">
      <c r="A26" s="35" t="s">
        <v>53</v>
      </c>
      <c r="B26" s="17">
        <v>0.0</v>
      </c>
      <c r="C26" s="12" t="s">
        <v>54</v>
      </c>
      <c r="E26" s="40"/>
      <c r="F26" s="40"/>
      <c r="G26" s="40"/>
      <c r="H26" s="40"/>
      <c r="I26" s="40"/>
      <c r="J26" s="12"/>
      <c r="K26" s="12"/>
      <c r="L26" s="12"/>
    </row>
    <row r="27" ht="15.75" customHeight="1">
      <c r="A27" s="35" t="s">
        <v>55</v>
      </c>
      <c r="B27" s="17">
        <v>0.0</v>
      </c>
      <c r="C27" s="12" t="s">
        <v>56</v>
      </c>
      <c r="E27" s="40"/>
      <c r="F27" s="40"/>
      <c r="G27" s="40"/>
      <c r="H27" s="40"/>
      <c r="I27" s="40"/>
      <c r="J27" s="12"/>
      <c r="K27" s="12"/>
      <c r="L27" s="12"/>
    </row>
    <row r="28" ht="15.75" customHeight="1">
      <c r="A28" s="35" t="s">
        <v>57</v>
      </c>
      <c r="B28" s="17">
        <v>0.0</v>
      </c>
      <c r="C28" s="12" t="s">
        <v>58</v>
      </c>
      <c r="E28" s="40"/>
      <c r="F28" s="40"/>
      <c r="G28" s="40"/>
      <c r="H28" s="40"/>
      <c r="I28" s="40"/>
      <c r="J28" s="12"/>
      <c r="K28" s="12"/>
      <c r="L28" s="12"/>
    </row>
    <row r="29" ht="15.75" customHeight="1">
      <c r="A29" s="35" t="s">
        <v>59</v>
      </c>
      <c r="B29" s="17">
        <f>D32</f>
        <v>3544.55</v>
      </c>
      <c r="C29" s="12" t="s">
        <v>60</v>
      </c>
      <c r="D29" s="40"/>
      <c r="E29" s="40"/>
      <c r="F29" s="40"/>
      <c r="G29" s="40"/>
      <c r="H29" s="40"/>
      <c r="I29" s="40"/>
      <c r="J29" s="12"/>
      <c r="K29" s="12"/>
      <c r="L29" s="12"/>
    </row>
    <row r="30" ht="15.75" customHeight="1">
      <c r="A30" s="12" t="s">
        <v>61</v>
      </c>
      <c r="B30" s="17">
        <f>SUM(B16:B29)</f>
        <v>73699.92</v>
      </c>
      <c r="C30" s="12" t="s">
        <v>62</v>
      </c>
      <c r="D30" s="40"/>
      <c r="E30" s="40"/>
      <c r="F30" s="40"/>
      <c r="G30" s="40"/>
      <c r="H30" s="40"/>
      <c r="I30" s="40"/>
      <c r="J30" s="12"/>
      <c r="K30" s="12"/>
      <c r="L30" s="12"/>
    </row>
    <row r="31" ht="15.75" customHeight="1">
      <c r="A31" s="12" t="s">
        <v>63</v>
      </c>
      <c r="B31" s="17">
        <f>F16</f>
        <v>1032876.61</v>
      </c>
      <c r="C31" s="12" t="s">
        <v>40</v>
      </c>
      <c r="D31" s="40"/>
      <c r="E31" s="40"/>
      <c r="F31" s="40"/>
      <c r="G31" s="40"/>
      <c r="H31" s="40"/>
      <c r="I31" s="40"/>
      <c r="J31" s="12"/>
      <c r="K31" s="12"/>
      <c r="L31" s="12"/>
    </row>
    <row r="32" ht="15.75" customHeight="1">
      <c r="A32" s="12"/>
      <c r="B32" s="12"/>
      <c r="C32" s="12"/>
      <c r="D32" s="46">
        <f t="shared" ref="D32:E32" si="5">SUM(D19:D31)</f>
        <v>3544.55</v>
      </c>
      <c r="E32" s="46">
        <f t="shared" si="5"/>
        <v>20155.37</v>
      </c>
      <c r="F32" s="40">
        <f>F23+F24</f>
        <v>0</v>
      </c>
      <c r="G32" s="40"/>
      <c r="H32" s="40"/>
      <c r="I32" s="40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47"/>
      <c r="B47" s="47"/>
      <c r="C47" s="12"/>
      <c r="D47" s="12"/>
      <c r="E47" s="12"/>
      <c r="F47" s="12"/>
      <c r="G47" s="12"/>
      <c r="H47" s="12"/>
      <c r="I47" s="12"/>
      <c r="J47" s="12"/>
      <c r="K47" s="12"/>
      <c r="L47" s="47"/>
    </row>
    <row r="48" ht="15.75" customHeight="1">
      <c r="A48" s="47"/>
      <c r="B48" s="47"/>
      <c r="C48" s="12"/>
      <c r="D48" s="12"/>
      <c r="E48" s="12"/>
      <c r="F48" s="12"/>
      <c r="G48" s="12"/>
      <c r="H48" s="12"/>
      <c r="I48" s="12"/>
      <c r="J48" s="12"/>
      <c r="K48" s="12"/>
      <c r="L48" s="47"/>
    </row>
    <row r="49" ht="15.75" customHeight="1">
      <c r="A49" s="47"/>
      <c r="B49" s="47"/>
      <c r="C49" s="12"/>
      <c r="D49" s="12"/>
      <c r="E49" s="12"/>
      <c r="F49" s="12"/>
      <c r="G49" s="12"/>
      <c r="H49" s="12"/>
      <c r="I49" s="12"/>
      <c r="J49" s="12"/>
      <c r="K49" s="12"/>
      <c r="L49" s="47"/>
    </row>
    <row r="50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ht="15.7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ht="15.7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ht="15.7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</row>
    <row r="59" ht="15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</row>
    <row r="61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</row>
    <row r="62" ht="15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</row>
    <row r="63" ht="15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</row>
    <row r="64" ht="15.75" customHeight="1">
      <c r="C64" s="47"/>
      <c r="D64" s="47"/>
      <c r="E64" s="47"/>
      <c r="F64" s="47"/>
      <c r="G64" s="47"/>
      <c r="H64" s="47"/>
      <c r="I64" s="47"/>
      <c r="J64" s="47"/>
      <c r="K64" s="47"/>
    </row>
    <row r="65" ht="15.75" customHeight="1">
      <c r="C65" s="47"/>
      <c r="D65" s="47"/>
      <c r="E65" s="47"/>
      <c r="F65" s="47"/>
      <c r="G65" s="47"/>
      <c r="H65" s="47"/>
      <c r="I65" s="47"/>
      <c r="J65" s="47"/>
      <c r="K65" s="47"/>
    </row>
    <row r="66" ht="15.75" customHeight="1">
      <c r="C66" s="47"/>
      <c r="D66" s="47"/>
      <c r="E66" s="47"/>
      <c r="F66" s="47"/>
      <c r="G66" s="47"/>
      <c r="H66" s="47"/>
      <c r="I66" s="47"/>
      <c r="J66" s="47"/>
      <c r="K66" s="47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29.13"/>
    <col customWidth="1" min="12" max="26" width="14.38"/>
  </cols>
  <sheetData>
    <row r="1">
      <c r="A1" s="48">
        <v>43927.0</v>
      </c>
      <c r="B1" s="48">
        <v>44292.0</v>
      </c>
      <c r="C1" s="4" t="s">
        <v>64</v>
      </c>
      <c r="D1" s="4" t="s">
        <v>65</v>
      </c>
      <c r="E1" s="4" t="s">
        <v>66</v>
      </c>
      <c r="F1" s="49">
        <v>159729.79</v>
      </c>
      <c r="G1" s="48">
        <v>44104.0</v>
      </c>
      <c r="H1" s="48">
        <v>44105.0</v>
      </c>
      <c r="I1" s="4" t="s">
        <v>67</v>
      </c>
      <c r="J1" s="50">
        <v>1.001546194E9</v>
      </c>
      <c r="K1" s="4" t="s">
        <v>68</v>
      </c>
      <c r="L1" s="49">
        <v>-1050.0</v>
      </c>
      <c r="M1" s="49">
        <v>158679.79</v>
      </c>
      <c r="N1" s="4"/>
      <c r="O1" s="51" t="b">
        <v>1</v>
      </c>
      <c r="P1" s="49">
        <v>148682.71</v>
      </c>
      <c r="Q1" s="4"/>
      <c r="R1" s="4"/>
      <c r="S1" s="4"/>
    </row>
    <row r="2">
      <c r="A2" s="48">
        <v>43927.0</v>
      </c>
      <c r="B2" s="48">
        <v>44292.0</v>
      </c>
      <c r="C2" s="4" t="s">
        <v>64</v>
      </c>
      <c r="D2" s="4" t="s">
        <v>65</v>
      </c>
      <c r="E2" s="4" t="s">
        <v>66</v>
      </c>
      <c r="F2" s="49">
        <v>159729.79</v>
      </c>
      <c r="G2" s="52">
        <v>44165.0</v>
      </c>
      <c r="H2" s="48">
        <v>44166.0</v>
      </c>
      <c r="I2" s="4" t="s">
        <v>67</v>
      </c>
      <c r="J2" s="53">
        <v>1.201647866E9</v>
      </c>
      <c r="K2" s="4" t="s">
        <v>69</v>
      </c>
      <c r="L2" s="49">
        <v>-3520.0</v>
      </c>
      <c r="M2" s="49">
        <v>155159.79</v>
      </c>
      <c r="N2" s="4"/>
      <c r="O2" s="51" t="b">
        <v>1</v>
      </c>
      <c r="P2" s="49">
        <v>148682.71</v>
      </c>
      <c r="Q2" s="4"/>
      <c r="R2" s="4"/>
      <c r="S2" s="4"/>
    </row>
    <row r="3">
      <c r="A3" s="48">
        <v>43927.0</v>
      </c>
      <c r="B3" s="48">
        <v>44292.0</v>
      </c>
      <c r="C3" s="4" t="s">
        <v>64</v>
      </c>
      <c r="D3" s="4" t="s">
        <v>65</v>
      </c>
      <c r="E3" s="4" t="s">
        <v>66</v>
      </c>
      <c r="F3" s="49">
        <v>159729.79</v>
      </c>
      <c r="G3" s="52">
        <v>44188.0</v>
      </c>
      <c r="H3" s="52">
        <v>44189.0</v>
      </c>
      <c r="I3" s="4" t="s">
        <v>67</v>
      </c>
      <c r="J3" s="53">
        <v>1.224694481E9</v>
      </c>
      <c r="K3" s="4" t="s">
        <v>70</v>
      </c>
      <c r="L3" s="49">
        <v>-5597.08</v>
      </c>
      <c r="M3" s="49">
        <v>149562.71</v>
      </c>
      <c r="N3" s="4"/>
      <c r="O3" s="51" t="b">
        <v>1</v>
      </c>
      <c r="P3" s="49">
        <v>148682.71</v>
      </c>
      <c r="Q3" s="4"/>
      <c r="R3" s="4"/>
      <c r="S3" s="4"/>
    </row>
    <row r="4">
      <c r="A4" s="48">
        <v>43927.0</v>
      </c>
      <c r="B4" s="48">
        <v>44292.0</v>
      </c>
      <c r="C4" s="4" t="s">
        <v>64</v>
      </c>
      <c r="D4" s="4" t="s">
        <v>65</v>
      </c>
      <c r="E4" s="4" t="s">
        <v>66</v>
      </c>
      <c r="F4" s="49">
        <v>159729.79</v>
      </c>
      <c r="G4" s="48">
        <v>44250.0</v>
      </c>
      <c r="H4" s="48">
        <v>44250.0</v>
      </c>
      <c r="I4" s="4" t="s">
        <v>67</v>
      </c>
      <c r="J4" s="4" t="s">
        <v>71</v>
      </c>
      <c r="K4" s="4" t="s">
        <v>72</v>
      </c>
      <c r="L4" s="49">
        <v>-880.0</v>
      </c>
      <c r="M4" s="49">
        <v>148682.71</v>
      </c>
      <c r="N4" s="4"/>
      <c r="O4" s="51" t="b">
        <v>1</v>
      </c>
      <c r="P4" s="49">
        <v>148682.71</v>
      </c>
      <c r="Q4" s="4"/>
      <c r="R4" s="4"/>
      <c r="S4" s="4"/>
    </row>
    <row r="5">
      <c r="A5" s="54"/>
      <c r="B5" s="54"/>
      <c r="C5" s="55"/>
      <c r="D5" s="55"/>
      <c r="E5" s="55"/>
      <c r="F5" s="56"/>
      <c r="G5" s="57"/>
      <c r="H5" s="57"/>
      <c r="I5" s="55"/>
      <c r="J5" s="55"/>
      <c r="K5" s="55"/>
      <c r="L5" s="56"/>
      <c r="M5" s="56"/>
      <c r="N5" s="55"/>
      <c r="O5" s="58"/>
      <c r="P5" s="56"/>
      <c r="Q5" s="55"/>
    </row>
    <row r="6">
      <c r="A6" s="54"/>
      <c r="B6" s="54"/>
      <c r="C6" s="55"/>
      <c r="D6" s="55"/>
      <c r="E6" s="55"/>
      <c r="F6" s="56"/>
      <c r="G6" s="57"/>
      <c r="H6" s="57"/>
      <c r="I6" s="55"/>
      <c r="J6" s="55"/>
      <c r="K6" s="55"/>
      <c r="L6" s="57"/>
      <c r="M6" s="56"/>
      <c r="N6" s="55"/>
      <c r="O6" s="58"/>
      <c r="P6" s="56"/>
      <c r="Q6" s="55"/>
    </row>
    <row r="7">
      <c r="A7" s="54"/>
      <c r="B7" s="54"/>
      <c r="C7" s="55"/>
      <c r="D7" s="55"/>
      <c r="E7" s="55"/>
      <c r="F7" s="56"/>
      <c r="G7" s="57"/>
      <c r="H7" s="57"/>
      <c r="I7" s="55"/>
      <c r="J7" s="55"/>
      <c r="K7" s="55"/>
      <c r="L7" s="56"/>
      <c r="M7" s="56"/>
      <c r="N7" s="55"/>
      <c r="O7" s="58"/>
      <c r="P7" s="56"/>
      <c r="Q7" s="55"/>
    </row>
    <row r="8">
      <c r="A8" s="54"/>
      <c r="B8" s="54"/>
      <c r="C8" s="55"/>
      <c r="D8" s="55"/>
      <c r="E8" s="55"/>
      <c r="F8" s="56"/>
      <c r="G8" s="54"/>
      <c r="H8" s="54"/>
      <c r="I8" s="55"/>
      <c r="J8" s="55"/>
      <c r="K8" s="55"/>
      <c r="L8" s="56"/>
      <c r="M8" s="56"/>
      <c r="N8" s="55"/>
      <c r="O8" s="58"/>
      <c r="P8" s="56"/>
      <c r="Q8" s="55"/>
    </row>
    <row r="9">
      <c r="A9" s="54"/>
      <c r="B9" s="54"/>
      <c r="C9" s="55"/>
      <c r="D9" s="55"/>
      <c r="E9" s="55"/>
      <c r="F9" s="56"/>
      <c r="G9" s="54"/>
      <c r="H9" s="54"/>
      <c r="I9" s="55"/>
      <c r="J9" s="55"/>
      <c r="K9" s="55"/>
      <c r="L9" s="56"/>
      <c r="M9" s="56"/>
      <c r="N9" s="55"/>
      <c r="O9" s="58"/>
      <c r="P9" s="56"/>
      <c r="Q9" s="55"/>
    </row>
    <row r="10">
      <c r="A10" s="54"/>
      <c r="B10" s="54"/>
      <c r="C10" s="55"/>
      <c r="D10" s="55"/>
      <c r="E10" s="55"/>
      <c r="F10" s="56"/>
      <c r="G10" s="54"/>
      <c r="H10" s="54"/>
      <c r="I10" s="55"/>
      <c r="J10" s="55"/>
      <c r="K10" s="55"/>
      <c r="L10" s="56"/>
      <c r="M10" s="56"/>
      <c r="N10" s="55"/>
      <c r="O10" s="58"/>
      <c r="P10" s="56"/>
      <c r="Q10" s="55"/>
    </row>
    <row r="11">
      <c r="A11" s="54"/>
      <c r="B11" s="54"/>
      <c r="C11" s="55"/>
      <c r="D11" s="55"/>
      <c r="E11" s="55"/>
      <c r="F11" s="56"/>
      <c r="G11" s="54"/>
      <c r="H11" s="57"/>
      <c r="I11" s="55"/>
      <c r="J11" s="55"/>
      <c r="K11" s="55"/>
      <c r="L11" s="56"/>
      <c r="M11" s="56"/>
      <c r="N11" s="55"/>
      <c r="O11" s="58"/>
      <c r="P11" s="56"/>
      <c r="Q11" s="55"/>
    </row>
    <row r="12">
      <c r="A12" s="54"/>
      <c r="B12" s="54"/>
      <c r="C12" s="55"/>
      <c r="D12" s="55"/>
      <c r="E12" s="55"/>
      <c r="F12" s="56"/>
      <c r="G12" s="54"/>
      <c r="H12" s="54"/>
      <c r="I12" s="55"/>
      <c r="J12" s="55"/>
      <c r="K12" s="55"/>
      <c r="L12" s="56"/>
      <c r="M12" s="56"/>
      <c r="N12" s="55"/>
      <c r="O12" s="58"/>
      <c r="P12" s="56"/>
      <c r="Q12" s="55"/>
    </row>
    <row r="13">
      <c r="A13" s="54"/>
      <c r="B13" s="54"/>
      <c r="C13" s="55"/>
      <c r="D13" s="55"/>
      <c r="E13" s="55"/>
      <c r="F13" s="56"/>
      <c r="G13" s="54"/>
      <c r="H13" s="54"/>
      <c r="I13" s="55"/>
      <c r="J13" s="55"/>
      <c r="K13" s="55"/>
      <c r="L13" s="56"/>
      <c r="M13" s="56"/>
      <c r="N13" s="55"/>
      <c r="O13" s="58"/>
      <c r="P13" s="56"/>
      <c r="Q13" s="55"/>
    </row>
    <row r="14">
      <c r="A14" s="54"/>
      <c r="B14" s="54"/>
      <c r="C14" s="55"/>
      <c r="D14" s="55"/>
      <c r="E14" s="55"/>
      <c r="F14" s="56"/>
      <c r="G14" s="54"/>
      <c r="H14" s="54"/>
      <c r="I14" s="55"/>
      <c r="J14" s="55"/>
      <c r="K14" s="55"/>
      <c r="L14" s="56"/>
      <c r="M14" s="56"/>
      <c r="N14" s="55"/>
      <c r="O14" s="58"/>
      <c r="P14" s="56"/>
      <c r="Q14" s="55"/>
    </row>
    <row r="15">
      <c r="A15" s="54"/>
      <c r="B15" s="54"/>
      <c r="C15" s="55"/>
      <c r="D15" s="55"/>
      <c r="E15" s="55"/>
      <c r="F15" s="56"/>
      <c r="G15" s="54"/>
      <c r="H15" s="54"/>
      <c r="I15" s="55"/>
      <c r="J15" s="55"/>
      <c r="K15" s="55"/>
      <c r="L15" s="56"/>
      <c r="M15" s="56"/>
      <c r="N15" s="55"/>
      <c r="O15" s="58"/>
      <c r="P15" s="56"/>
      <c r="Q15" s="55"/>
    </row>
    <row r="16">
      <c r="A16" s="54"/>
      <c r="B16" s="54"/>
      <c r="C16" s="55"/>
      <c r="D16" s="55"/>
      <c r="E16" s="55"/>
      <c r="F16" s="56"/>
      <c r="G16" s="57"/>
      <c r="H16" s="57"/>
      <c r="I16" s="55"/>
      <c r="J16" s="55"/>
      <c r="K16" s="55"/>
      <c r="L16" s="56"/>
      <c r="M16" s="56"/>
      <c r="N16" s="55"/>
      <c r="O16" s="58"/>
      <c r="P16" s="56"/>
      <c r="Q16" s="55"/>
    </row>
    <row r="17">
      <c r="A17" s="54"/>
      <c r="B17" s="54"/>
      <c r="C17" s="55"/>
      <c r="D17" s="55"/>
      <c r="E17" s="55"/>
      <c r="F17" s="56"/>
      <c r="G17" s="54"/>
      <c r="H17" s="54"/>
      <c r="I17" s="55"/>
      <c r="J17" s="55"/>
      <c r="K17" s="55"/>
      <c r="L17" s="56"/>
      <c r="M17" s="56"/>
      <c r="N17" s="55"/>
      <c r="O17" s="58"/>
      <c r="P17" s="56"/>
      <c r="Q17" s="55"/>
    </row>
  </sheetData>
  <drawing r:id="rId1"/>
</worksheet>
</file>