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L1paMB8jc9NxEHuX0thiibobAlg=="/>
    </ext>
  </extLst>
</workbook>
</file>

<file path=xl/sharedStrings.xml><?xml version="1.0" encoding="utf-8"?>
<sst xmlns="http://schemas.openxmlformats.org/spreadsheetml/2006/main" count="294" uniqueCount="142">
  <si>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</si>
  <si>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</si>
  <si>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</si>
  <si>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</si>
  <si>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</si>
  <si>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</si>
  <si>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</si>
  <si>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</si>
  <si>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</si>
  <si>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</si>
  <si>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</si>
  <si>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MGI 2 Pension Fund</t>
  </si>
  <si>
    <t xml:space="preserve">cash at bank </t>
  </si>
  <si>
    <t>PSTR</t>
  </si>
  <si>
    <t>00817010RJ</t>
  </si>
  <si>
    <t>MGI Future Limited Preference Share</t>
  </si>
  <si>
    <t>Y</t>
  </si>
  <si>
    <t>x</t>
  </si>
  <si>
    <t>Principle Employer / Admin</t>
  </si>
  <si>
    <t>Pension Practitioner</t>
  </si>
  <si>
    <t>MGI Future Limited Preference Share 2</t>
  </si>
  <si>
    <t>Admin ID:</t>
  </si>
  <si>
    <t>Carlton James Real Estate Loan Note</t>
  </si>
  <si>
    <t>N</t>
  </si>
  <si>
    <t>Carlton James Real Estate Loan Note 2</t>
  </si>
  <si>
    <t>GG</t>
  </si>
  <si>
    <t>Carlton James Real Estate Loan Note 3</t>
  </si>
  <si>
    <t>Pass</t>
  </si>
  <si>
    <t>Carlton James Real Estate Loan Note 4</t>
  </si>
  <si>
    <t>Hudspiths Ltd FX Account</t>
  </si>
  <si>
    <t>Transfers in</t>
  </si>
  <si>
    <t>Hudspiths Ltd FX Account No. 2</t>
  </si>
  <si>
    <t>Contributions</t>
  </si>
  <si>
    <t>Carlton James Capital Markets Fund</t>
  </si>
  <si>
    <t>Total contributions &amp; transfers:</t>
  </si>
  <si>
    <t>Carlton James Capital Markets Fund 2</t>
  </si>
  <si>
    <t>% fund split</t>
  </si>
  <si>
    <t>HJ Collection James Busby</t>
  </si>
  <si>
    <t>IN</t>
  </si>
  <si>
    <t>Employer Contributions</t>
  </si>
  <si>
    <t xml:space="preserve">Connected </t>
  </si>
  <si>
    <t>Member Contributions</t>
  </si>
  <si>
    <t xml:space="preserve">UnConnected </t>
  </si>
  <si>
    <t>Third Party Contributions</t>
  </si>
  <si>
    <t>Cash total</t>
  </si>
  <si>
    <t>Relief at Source Payments</t>
  </si>
  <si>
    <t>Totals</t>
  </si>
  <si>
    <t>Transfers In</t>
  </si>
  <si>
    <t>Capital Sums Borrowed</t>
  </si>
  <si>
    <t>Fees</t>
  </si>
  <si>
    <t>Net Pension David Hughes</t>
  </si>
  <si>
    <t>PCLS Ty Martyn Patrick</t>
  </si>
  <si>
    <t>PCLS Jacqueline Sparrow</t>
  </si>
  <si>
    <t>PCLS Paul Henderson-Sowerby</t>
  </si>
  <si>
    <t>Navigator</t>
  </si>
  <si>
    <t>AVIVA TRANSFER DAVID HUGHES</t>
  </si>
  <si>
    <t>Loan repayments In (Capital Only)</t>
  </si>
  <si>
    <t>April</t>
  </si>
  <si>
    <t>OUT</t>
  </si>
  <si>
    <t xml:space="preserve">May </t>
  </si>
  <si>
    <t>Transfer Out</t>
  </si>
  <si>
    <t>June</t>
  </si>
  <si>
    <t>Lump Sum Payments</t>
  </si>
  <si>
    <t>July</t>
  </si>
  <si>
    <t>Lump Sum Death Payments</t>
  </si>
  <si>
    <t>August</t>
  </si>
  <si>
    <t>Annuity Purchase</t>
  </si>
  <si>
    <t>September</t>
  </si>
  <si>
    <t>Repayment of borrowing</t>
  </si>
  <si>
    <t>October</t>
  </si>
  <si>
    <t>Other?</t>
  </si>
  <si>
    <t>November</t>
  </si>
  <si>
    <t>Aggregate of payments</t>
  </si>
  <si>
    <t>December</t>
  </si>
  <si>
    <t>Scheme Value</t>
  </si>
  <si>
    <t>January</t>
  </si>
  <si>
    <t>February</t>
  </si>
  <si>
    <t>March</t>
  </si>
  <si>
    <t>20013251 JANFEE425 DR</t>
  </si>
  <si>
    <t>JKP FEE REFUND INV 425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</si>
  <si>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</si>
  <si>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</si>
  <si>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</si>
  <si>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</si>
  <si>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</si>
  <si>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</si>
  <si>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</si>
  <si>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</si>
  <si>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</si>
  <si>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</si>
  <si>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</si>
  <si>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</si>
  <si>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</si>
  <si>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</si>
  <si>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</si>
  <si>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</si>
  <si>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</si>
  <si>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000074000MGI2PENSION</t>
  </si>
  <si>
    <t>VIR11223320013251</t>
  </si>
  <si>
    <t>GBP</t>
  </si>
  <si>
    <t>WDG</t>
  </si>
  <si>
    <t>000331451A</t>
  </si>
  <si>
    <t>PCLS Ty Patrick</t>
  </si>
  <si>
    <t>000331805A</t>
  </si>
  <si>
    <t>PCLS J Sparrow</t>
  </si>
  <si>
    <t>000333739A</t>
  </si>
  <si>
    <t>Tax Payment to HMRC D Hughes</t>
  </si>
  <si>
    <t>000333738A</t>
  </si>
  <si>
    <t>Net Pension Income D Hughes</t>
  </si>
  <si>
    <t>000333789A</t>
  </si>
  <si>
    <t>PAYE set up fee D Hughes</t>
  </si>
  <si>
    <t>000333790A</t>
  </si>
  <si>
    <t>PAYE Admin Fee D Hughes</t>
  </si>
  <si>
    <t>000338976A</t>
  </si>
  <si>
    <t>Net Pension Income David Hughe</t>
  </si>
  <si>
    <t>000338977A</t>
  </si>
  <si>
    <t>000342764A</t>
  </si>
  <si>
    <t>JAN IFA Fee INV390</t>
  </si>
  <si>
    <t>DPG</t>
  </si>
  <si>
    <t>000345755A</t>
  </si>
  <si>
    <t>NAVIGATOR CMFWithdrawal Hughes</t>
  </si>
  <si>
    <t>000345756A</t>
  </si>
  <si>
    <t>PENSIONS REGULATOR PSR12012383</t>
  </si>
  <si>
    <t>000346709A</t>
  </si>
  <si>
    <t>20013251 ICO FEE DR</t>
  </si>
  <si>
    <t>20013251 PAYE DHUG DR</t>
  </si>
  <si>
    <t>000350104A</t>
  </si>
  <si>
    <t>Navigator CMF Redemption Hughe</t>
  </si>
  <si>
    <t>20013251  INV-8334 DR</t>
  </si>
  <si>
    <t>20013251 NETPAY DH DR</t>
  </si>
  <si>
    <t>000351741A</t>
  </si>
  <si>
    <t>000353734A</t>
  </si>
  <si>
    <t>NAVIGATOR CMF REDEMPTIO HUGHES</t>
  </si>
  <si>
    <t>20013251 PAYE DH DR</t>
  </si>
  <si>
    <t>000358667A</t>
  </si>
  <si>
    <t>000362239A</t>
  </si>
  <si>
    <t>PCLS Paul Henderson Sowerby</t>
  </si>
  <si>
    <t>000362238A</t>
  </si>
  <si>
    <t>000364799A</t>
  </si>
  <si>
    <t>Annual Admin INV-8637</t>
  </si>
  <si>
    <t>20013251 IFAFEE453 DR</t>
  </si>
  <si>
    <t>000373167A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</si>
</sst>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1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[$£]#,##0.00"/>
    <numFmt numFmtId="173" formatCode="mm/dd/yyyy"/>
    <numFmt numFmtId="174" formatCode="d/m/yyyy"/>
  </numFmts>
  <fonts count="14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Arial"/>
    </font>
    <font>
      <sz val="11.0"/>
      <color rgb="FFFF0000"/>
      <name val="Calibri"/>
    </font>
    <font>
      <color rgb="FF000000"/>
      <name val="Roboto"/>
    </font>
    <font>
      <color rgb="FFFF0000"/>
      <name val="Calibri"/>
    </font>
    <font>
      <b/>
      <sz val="11.0"/>
      <color rgb="FFFF0000"/>
      <name val="Calibri"/>
    </font>
    <font>
      <sz val="11.0"/>
      <color theme="1"/>
      <name val="Times New Roman"/>
    </font>
    <font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4" numFmtId="0" xfId="0" applyFont="1"/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shrinkToFit="0" vertical="bottom" wrapText="1"/>
    </xf>
    <xf borderId="1" fillId="0" fontId="7" numFmtId="165" xfId="0" applyAlignment="1" applyBorder="1" applyFont="1" applyNumberFormat="1">
      <alignment readingOrder="0" vertical="bottom"/>
    </xf>
    <xf borderId="1" fillId="0" fontId="7" numFmtId="168" xfId="0" applyAlignment="1" applyBorder="1" applyFont="1" applyNumberFormat="1">
      <alignment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0" fillId="0" fontId="6" numFmtId="165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shrinkToFit="0" vertical="bottom" wrapText="1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0" fillId="0" fontId="6" numFmtId="170" xfId="0" applyAlignment="1" applyFont="1" applyNumberFormat="1">
      <alignment horizontal="center" vertical="bottom"/>
    </xf>
    <xf borderId="1" fillId="0" fontId="7" numFmtId="165" xfId="0" applyAlignment="1" applyBorder="1" applyFont="1" applyNumberFormat="1">
      <alignment vertical="bottom"/>
    </xf>
    <xf borderId="0" fillId="0" fontId="5" numFmtId="0" xfId="0" applyAlignment="1" applyFont="1">
      <alignment horizontal="center" shrinkToFit="0" vertical="bottom" wrapText="0"/>
    </xf>
    <xf borderId="1" fillId="0" fontId="7" numFmtId="167" xfId="0" applyAlignment="1" applyBorder="1" applyFont="1" applyNumberFormat="1">
      <alignment vertical="bottom"/>
    </xf>
    <xf borderId="1" fillId="0" fontId="8" numFmtId="167" xfId="0" applyAlignment="1" applyBorder="1" applyFont="1" applyNumberFormat="1">
      <alignment horizontal="center" vertical="bottom"/>
    </xf>
    <xf borderId="0" fillId="0" fontId="6" numFmtId="10" xfId="0" applyAlignment="1" applyFont="1" applyNumberFormat="1">
      <alignment horizontal="center" vertical="bottom"/>
    </xf>
    <xf borderId="1" fillId="0" fontId="6" numFmtId="164" xfId="0" applyAlignment="1" applyBorder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1" fillId="0" fontId="5" numFmtId="0" xfId="0" applyAlignment="1" applyBorder="1" applyFon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readingOrder="0" shrinkToFit="0" vertical="bottom" wrapText="1"/>
    </xf>
    <xf borderId="0" fillId="0" fontId="6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shrinkToFit="0" vertical="bottom" wrapText="1"/>
    </xf>
    <xf borderId="0" fillId="0" fontId="6" numFmtId="164" xfId="0" applyAlignment="1" applyFont="1" applyNumberFormat="1">
      <alignment horizontal="center" shrinkToFit="0" vertical="bottom" wrapText="1"/>
    </xf>
    <xf borderId="0" fillId="0" fontId="8" numFmtId="0" xfId="0" applyAlignment="1" applyFont="1">
      <alignment horizontal="center" readingOrder="0" shrinkToFit="0" vertical="bottom" wrapText="1"/>
    </xf>
    <xf borderId="0" fillId="0" fontId="6" numFmtId="171" xfId="0" applyAlignment="1" applyFont="1" applyNumberFormat="1">
      <alignment horizontal="center" readingOrder="0" vertical="bottom"/>
    </xf>
    <xf borderId="0" fillId="2" fontId="9" numFmtId="171" xfId="0" applyAlignment="1" applyFont="1" applyNumberFormat="1">
      <alignment readingOrder="0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vertical="bottom"/>
    </xf>
    <xf borderId="0" fillId="0" fontId="10" numFmtId="0" xfId="0" applyFont="1"/>
    <xf borderId="0" fillId="0" fontId="8" numFmtId="0" xfId="0" applyAlignment="1" applyFont="1">
      <alignment shrinkToFit="0" vertical="bottom" wrapText="0"/>
    </xf>
    <xf borderId="0" fillId="0" fontId="8" numFmtId="0" xfId="0" applyAlignment="1" applyFont="1">
      <alignment horizontal="right" shrinkToFit="0" vertical="bottom" wrapText="0"/>
    </xf>
    <xf borderId="0" fillId="0" fontId="4" numFmtId="0" xfId="0" applyFont="1"/>
    <xf borderId="0" fillId="2" fontId="3" numFmtId="165" xfId="0" applyAlignment="1" applyFont="1" applyNumberFormat="1">
      <alignment horizontal="center" vertical="bottom"/>
    </xf>
    <xf borderId="0" fillId="0" fontId="6" numFmtId="172" xfId="0" applyAlignment="1" applyFont="1" applyNumberFormat="1">
      <alignment horizontal="center" readingOrder="0" vertical="bottom"/>
    </xf>
    <xf borderId="0" fillId="0" fontId="8" numFmtId="171" xfId="0" applyAlignment="1" applyFont="1" applyNumberFormat="1">
      <alignment horizontal="center" vertical="bottom"/>
    </xf>
    <xf borderId="0" fillId="0" fontId="8" numFmtId="4" xfId="0" applyAlignment="1" applyFont="1" applyNumberFormat="1">
      <alignment horizontal="right" shrinkToFit="0" vertical="bottom" wrapText="0"/>
    </xf>
    <xf borderId="0" fillId="0" fontId="8" numFmtId="171" xfId="0" applyAlignment="1" applyFont="1" applyNumberFormat="1">
      <alignment horizontal="center" readingOrder="0" vertical="bottom"/>
    </xf>
    <xf borderId="0" fillId="3" fontId="7" numFmtId="0" xfId="0" applyAlignment="1" applyFill="1" applyFont="1">
      <alignment vertical="bottom"/>
    </xf>
    <xf borderId="0" fillId="3" fontId="7" numFmtId="4" xfId="0" applyAlignment="1" applyFont="1" applyNumberFormat="1">
      <alignment horizontal="right" vertical="bottom"/>
    </xf>
    <xf borderId="0" fillId="0" fontId="6" numFmtId="172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11" numFmtId="171" xfId="0" applyAlignment="1" applyFont="1" applyNumberFormat="1">
      <alignment horizontal="center" vertical="bottom"/>
    </xf>
    <xf borderId="0" fillId="2" fontId="7" numFmtId="0" xfId="0" applyAlignment="1" applyFont="1">
      <alignment vertical="bottom"/>
    </xf>
    <xf borderId="0" fillId="2" fontId="7" numFmtId="4" xfId="0" applyAlignment="1" applyFont="1" applyNumberForma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3" numFmtId="0" xfId="0" applyFont="1"/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horizontal="center"/>
    </xf>
    <xf borderId="0" fillId="0" fontId="7" numFmtId="173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4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168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right" vertical="bottom"/>
    </xf>
    <xf borderId="0" fillId="0" fontId="7" numFmtId="11" xfId="0" applyAlignment="1" applyFont="1" applyNumberFormat="1">
      <alignment vertical="bottom"/>
    </xf>
    <xf borderId="0" fillId="0" fontId="7" numFmtId="0" xfId="0" applyAlignment="1" applyFont="1">
      <alignment horizontal="center" vertical="bottom"/>
    </xf>
    <xf borderId="0" fillId="2" fontId="7" numFmtId="0" xfId="0" applyAlignment="1" applyFont="1">
      <alignment vertical="bottom"/>
    </xf>
    <xf borderId="0" fillId="2" fontId="7" numFmtId="4" xfId="0" applyAlignment="1" applyFont="1" applyNumberFormat="1">
      <alignment horizontal="right" vertical="bottom"/>
    </xf>
    <xf borderId="0" fillId="0" fontId="7" numFmtId="0" xfId="0" applyAlignment="1" applyFont="1">
      <alignment horizontal="right" vertical="bottom"/>
    </xf>
    <xf borderId="0" fillId="3" fontId="7" numFmtId="0" xfId="0" applyAlignment="1" applyFont="1">
      <alignment vertical="bottom"/>
    </xf>
    <xf borderId="0" fillId="3" fontId="7" numFmtId="4" xfId="0" applyAlignment="1" applyFont="1" applyNumberFormat="1">
      <alignment horizontal="right" vertical="bottom"/>
    </xf>
    <xf borderId="0" fillId="3" fontId="7" numFmtId="0" xfId="0" applyAlignment="1" applyFont="1">
      <alignment vertical="bottom"/>
    </xf>
    <xf borderId="0" fillId="0" fontId="7" numFmtId="0" xfId="0" applyAlignment="1" applyFont="1">
      <alignment horizontal="center" vertical="bottom"/>
    </xf>
    <xf borderId="0" fillId="0" fontId="7" numFmtId="174" xfId="0" applyAlignment="1" applyFont="1" applyNumberFormat="1">
      <alignment horizontal="right" vertical="bottom"/>
    </xf>
    <xf borderId="0" fillId="2" fontId="7" numFmtId="0" xfId="0" applyAlignment="1" applyFont="1">
      <alignment vertical="bottom"/>
    </xf>
    <xf borderId="0" fillId="0" fontId="7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7.71"/>
    <col customWidth="1" min="5" max="5" width="21.0"/>
    <col customWidth="1" min="6" max="6" width="21.57"/>
    <col customWidth="1" min="7" max="7" width="25.29"/>
    <col customWidth="1" min="8" max="8" width="27.0"/>
    <col customWidth="1" min="9" max="9" width="23.0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  <c r="M1" s="5"/>
      <c r="N1" s="5"/>
    </row>
    <row r="2" ht="15.75" customHeight="1">
      <c r="A2" s="6" t="s">
        <v>10</v>
      </c>
      <c r="B2" s="7" t="s">
        <v>11</v>
      </c>
      <c r="C2" s="3" t="s">
        <v>12</v>
      </c>
      <c r="D2" s="8"/>
      <c r="E2" s="8">
        <v>37814.85</v>
      </c>
      <c r="F2" s="8">
        <v>53364.26</v>
      </c>
      <c r="G2" s="8"/>
      <c r="H2" s="9"/>
      <c r="I2" s="10"/>
      <c r="J2" s="9"/>
      <c r="K2" s="11"/>
      <c r="L2" s="12"/>
      <c r="M2" s="5"/>
      <c r="N2" s="5"/>
    </row>
    <row r="3" ht="15.75" customHeight="1">
      <c r="A3" s="6" t="s">
        <v>13</v>
      </c>
      <c r="B3" s="7" t="s">
        <v>14</v>
      </c>
      <c r="C3" s="13" t="s">
        <v>15</v>
      </c>
      <c r="D3" s="8" t="s">
        <v>16</v>
      </c>
      <c r="E3" s="8">
        <v>265000.0</v>
      </c>
      <c r="F3" s="8">
        <v>265000.0</v>
      </c>
      <c r="G3" s="14" t="s">
        <v>17</v>
      </c>
      <c r="H3" s="15"/>
      <c r="I3" s="11"/>
      <c r="J3" s="11"/>
      <c r="K3" s="11"/>
      <c r="L3" s="12"/>
      <c r="M3" s="5"/>
      <c r="N3" s="5"/>
    </row>
    <row r="4" ht="15.75" customHeight="1">
      <c r="A4" s="6" t="s">
        <v>18</v>
      </c>
      <c r="B4" s="16" t="s">
        <v>19</v>
      </c>
      <c r="C4" s="13" t="s">
        <v>20</v>
      </c>
      <c r="D4" s="8" t="s">
        <v>16</v>
      </c>
      <c r="E4" s="8">
        <v>110000.0</v>
      </c>
      <c r="F4" s="8">
        <v>110000.0</v>
      </c>
      <c r="G4" s="14" t="s">
        <v>17</v>
      </c>
      <c r="H4" s="15"/>
      <c r="I4" s="11"/>
      <c r="J4" s="17"/>
      <c r="K4" s="11"/>
      <c r="L4" s="12"/>
      <c r="M4" s="5"/>
      <c r="N4" s="5"/>
    </row>
    <row r="5" ht="15.75" customHeight="1">
      <c r="A5" s="6" t="s">
        <v>21</v>
      </c>
      <c r="B5" s="7"/>
      <c r="C5" s="13" t="s">
        <v>22</v>
      </c>
      <c r="D5" s="8" t="s">
        <v>23</v>
      </c>
      <c r="E5" s="18">
        <v>4931.78</v>
      </c>
      <c r="F5" s="18">
        <v>5168.99</v>
      </c>
      <c r="G5" s="14">
        <v>5168.99</v>
      </c>
      <c r="H5" s="15"/>
      <c r="I5" s="11"/>
      <c r="J5" s="11"/>
      <c r="K5" s="11"/>
      <c r="L5" s="12"/>
      <c r="M5" s="5"/>
      <c r="N5" s="5"/>
    </row>
    <row r="6" ht="15.75" customHeight="1">
      <c r="A6" s="6"/>
      <c r="B6" s="19"/>
      <c r="C6" s="20" t="s">
        <v>24</v>
      </c>
      <c r="D6" s="8" t="s">
        <v>23</v>
      </c>
      <c r="E6" s="18">
        <v>113194.31</v>
      </c>
      <c r="F6" s="18">
        <v>118659.39</v>
      </c>
      <c r="G6" s="14">
        <v>118659.39</v>
      </c>
      <c r="H6" s="15"/>
      <c r="I6" s="11"/>
      <c r="J6" s="11"/>
      <c r="K6" s="11"/>
      <c r="L6" s="12"/>
      <c r="M6" s="5"/>
      <c r="N6" s="5"/>
    </row>
    <row r="7" ht="15.75" customHeight="1">
      <c r="A7" s="6" t="s">
        <v>25</v>
      </c>
      <c r="B7" s="21"/>
      <c r="C7" s="20" t="s">
        <v>26</v>
      </c>
      <c r="D7" s="8" t="s">
        <v>23</v>
      </c>
      <c r="E7" s="18">
        <v>94825.51</v>
      </c>
      <c r="F7" s="18">
        <v>99403.74</v>
      </c>
      <c r="G7" s="14">
        <v>99403.74</v>
      </c>
      <c r="H7" s="15"/>
      <c r="I7" s="11"/>
      <c r="J7" s="11"/>
      <c r="K7" s="11"/>
      <c r="L7" s="12"/>
      <c r="M7" s="5"/>
      <c r="N7" s="5"/>
    </row>
    <row r="8" ht="15.75" customHeight="1">
      <c r="A8" s="6" t="s">
        <v>27</v>
      </c>
      <c r="B8" s="22"/>
      <c r="C8" s="20" t="s">
        <v>28</v>
      </c>
      <c r="D8" s="8" t="s">
        <v>23</v>
      </c>
      <c r="E8" s="18">
        <v>52263.05</v>
      </c>
      <c r="F8" s="18">
        <v>54786.34</v>
      </c>
      <c r="G8" s="14">
        <v>54786.34</v>
      </c>
      <c r="H8" s="15"/>
      <c r="I8" s="11"/>
      <c r="J8" s="11"/>
      <c r="K8" s="11"/>
      <c r="L8" s="12"/>
      <c r="M8" s="5"/>
      <c r="N8" s="5"/>
    </row>
    <row r="9" ht="15.75" customHeight="1">
      <c r="A9" s="6"/>
      <c r="B9" s="19"/>
      <c r="C9" s="20" t="s">
        <v>29</v>
      </c>
      <c r="D9" s="8" t="s">
        <v>23</v>
      </c>
      <c r="E9" s="18">
        <v>0.0</v>
      </c>
      <c r="F9" s="8">
        <v>72000.0</v>
      </c>
      <c r="G9" s="14" t="s">
        <v>17</v>
      </c>
      <c r="H9" s="15"/>
      <c r="I9" s="11"/>
      <c r="J9" s="11"/>
      <c r="K9" s="11"/>
      <c r="L9" s="12"/>
      <c r="M9" s="5"/>
      <c r="N9" s="5"/>
    </row>
    <row r="10" ht="15.75" customHeight="1">
      <c r="A10" s="6" t="s">
        <v>30</v>
      </c>
      <c r="B10" s="19"/>
      <c r="C10" s="20" t="s">
        <v>31</v>
      </c>
      <c r="D10" s="8" t="s">
        <v>23</v>
      </c>
      <c r="E10" s="18">
        <v>0.0</v>
      </c>
      <c r="F10" s="8">
        <v>62000.0</v>
      </c>
      <c r="G10" s="14" t="s">
        <v>17</v>
      </c>
      <c r="H10" s="15"/>
      <c r="I10" s="11"/>
      <c r="J10" s="11"/>
      <c r="K10" s="11"/>
      <c r="L10" s="12"/>
      <c r="M10" s="5"/>
      <c r="N10" s="5"/>
    </row>
    <row r="11" ht="15.75" customHeight="1">
      <c r="A11" s="6" t="s">
        <v>30</v>
      </c>
      <c r="B11" s="23"/>
      <c r="C11" s="20"/>
      <c r="D11" s="8"/>
      <c r="E11" s="8"/>
      <c r="F11" s="8"/>
      <c r="G11" s="24"/>
      <c r="H11" s="15"/>
      <c r="I11" s="11"/>
      <c r="J11" s="11"/>
      <c r="K11" s="11"/>
      <c r="L11" s="12"/>
      <c r="M11" s="5"/>
      <c r="N11" s="5"/>
    </row>
    <row r="12" ht="15.75" customHeight="1">
      <c r="A12" s="6" t="s">
        <v>32</v>
      </c>
      <c r="B12" s="23"/>
      <c r="C12" s="20" t="s">
        <v>33</v>
      </c>
      <c r="D12" s="8" t="s">
        <v>23</v>
      </c>
      <c r="E12" s="18">
        <v>23673.42</v>
      </c>
      <c r="F12" s="8">
        <v>80000.0</v>
      </c>
      <c r="G12" s="14" t="s">
        <v>17</v>
      </c>
      <c r="H12" s="15"/>
      <c r="I12" s="11"/>
      <c r="J12" s="11"/>
      <c r="K12" s="11"/>
      <c r="L12" s="12"/>
      <c r="M12" s="5"/>
      <c r="N12" s="5"/>
    </row>
    <row r="13" ht="15.75" customHeight="1">
      <c r="A13" s="25" t="s">
        <v>34</v>
      </c>
      <c r="B13" s="19"/>
      <c r="C13" s="20" t="s">
        <v>35</v>
      </c>
      <c r="D13" s="8" t="s">
        <v>23</v>
      </c>
      <c r="E13" s="18">
        <v>44937.08</v>
      </c>
      <c r="F13" s="8">
        <v>252000.0</v>
      </c>
      <c r="G13" s="14" t="s">
        <v>17</v>
      </c>
      <c r="H13" s="26"/>
      <c r="I13" s="27">
        <f>I35</f>
        <v>50000</v>
      </c>
      <c r="J13" s="11"/>
      <c r="K13" s="11"/>
      <c r="L13" s="12"/>
      <c r="M13" s="5"/>
      <c r="N13" s="5"/>
    </row>
    <row r="14" ht="15.75" customHeight="1">
      <c r="A14" s="6" t="s">
        <v>36</v>
      </c>
      <c r="B14" s="28"/>
      <c r="C14" s="29" t="s">
        <v>37</v>
      </c>
      <c r="D14" s="8" t="s">
        <v>23</v>
      </c>
      <c r="E14" s="8">
        <v>10000.0</v>
      </c>
      <c r="F14" s="8">
        <v>10000.0</v>
      </c>
      <c r="G14" s="18" t="s">
        <v>17</v>
      </c>
      <c r="H14" s="11"/>
      <c r="I14" s="11"/>
      <c r="J14" s="11"/>
      <c r="K14" s="11"/>
      <c r="L14" s="12"/>
      <c r="M14" s="5"/>
      <c r="N14" s="5"/>
    </row>
    <row r="15" ht="15.75" customHeight="1">
      <c r="A15" s="6" t="s">
        <v>38</v>
      </c>
      <c r="B15" s="19"/>
      <c r="C15" s="29"/>
      <c r="D15" s="8"/>
      <c r="E15" s="8"/>
      <c r="F15" s="8"/>
      <c r="G15" s="8"/>
      <c r="H15" s="11"/>
      <c r="I15" s="11"/>
      <c r="J15" s="11"/>
      <c r="K15" s="11"/>
      <c r="L15" s="12"/>
      <c r="M15" s="5"/>
      <c r="N15" s="5"/>
    </row>
    <row r="16" ht="15.75" customHeight="1">
      <c r="A16" s="30" t="s">
        <v>39</v>
      </c>
      <c r="B16" s="19">
        <v>0.0</v>
      </c>
      <c r="C16" s="31" t="s">
        <v>40</v>
      </c>
      <c r="D16" s="8"/>
      <c r="E16" s="8">
        <f t="shared" ref="E16:F16" si="1">E3+E4</f>
        <v>375000</v>
      </c>
      <c r="F16" s="8">
        <f t="shared" si="1"/>
        <v>375000</v>
      </c>
      <c r="G16" s="8" t="str">
        <f>G10</f>
        <v>x</v>
      </c>
      <c r="H16" s="8"/>
      <c r="I16" s="8" t="str">
        <f>I10</f>
        <v/>
      </c>
      <c r="J16" s="8"/>
      <c r="K16" s="8" t="str">
        <f>K10</f>
        <v/>
      </c>
      <c r="L16" s="12"/>
      <c r="M16" s="5"/>
      <c r="N16" s="5"/>
    </row>
    <row r="17" ht="15.75" customHeight="1">
      <c r="A17" s="30" t="s">
        <v>41</v>
      </c>
      <c r="B17" s="19">
        <v>0.0</v>
      </c>
      <c r="C17" s="31" t="s">
        <v>42</v>
      </c>
      <c r="D17" s="8"/>
      <c r="E17" s="8">
        <f>SUM(E5:E14)</f>
        <v>343825.15</v>
      </c>
      <c r="F17" s="8">
        <f>F5+F6+F7+F8+F9+F10+F12+F13+F14</f>
        <v>754018.46</v>
      </c>
      <c r="G17" s="8" t="str">
        <f>G13</f>
        <v>x</v>
      </c>
      <c r="H17" s="8"/>
      <c r="I17" s="8">
        <f>I13</f>
        <v>50000</v>
      </c>
      <c r="J17" s="8"/>
      <c r="K17" s="8" t="str">
        <f>K13</f>
        <v/>
      </c>
      <c r="L17" s="12"/>
      <c r="M17" s="5"/>
      <c r="N17" s="5"/>
    </row>
    <row r="18" ht="15.75" customHeight="1">
      <c r="A18" s="30" t="s">
        <v>43</v>
      </c>
      <c r="B18" s="19">
        <v>0.0</v>
      </c>
      <c r="C18" s="32" t="s">
        <v>44</v>
      </c>
      <c r="D18" s="8" t="str">
        <f t="shared" ref="D18:G18" si="2">D2</f>
        <v/>
      </c>
      <c r="E18" s="8">
        <f t="shared" si="2"/>
        <v>37814.85</v>
      </c>
      <c r="F18" s="8">
        <f t="shared" si="2"/>
        <v>53364.26</v>
      </c>
      <c r="G18" s="8" t="str">
        <f t="shared" si="2"/>
        <v/>
      </c>
      <c r="H18" s="8"/>
      <c r="I18" s="8" t="str">
        <f>I2</f>
        <v/>
      </c>
      <c r="J18" s="8"/>
      <c r="K18" s="8" t="str">
        <f>K2</f>
        <v/>
      </c>
      <c r="L18" s="12"/>
      <c r="M18" s="5"/>
      <c r="N18" s="5"/>
    </row>
    <row r="19" ht="15.75" customHeight="1">
      <c r="A19" s="30" t="s">
        <v>45</v>
      </c>
      <c r="B19" s="19">
        <v>0.0</v>
      </c>
      <c r="C19" s="32" t="s">
        <v>46</v>
      </c>
      <c r="D19" s="8">
        <f t="shared" ref="D19:F19" si="3">SUM(D16:D18)</f>
        <v>0</v>
      </c>
      <c r="E19" s="8">
        <f t="shared" si="3"/>
        <v>756640</v>
      </c>
      <c r="F19" s="8">
        <f t="shared" si="3"/>
        <v>1182382.72</v>
      </c>
      <c r="G19" s="8"/>
      <c r="H19" s="8"/>
      <c r="I19" s="8">
        <f>SUM(I16:I18)</f>
        <v>50000</v>
      </c>
      <c r="J19" s="8"/>
      <c r="K19" s="8">
        <f>SUM(K16:K17)</f>
        <v>0</v>
      </c>
      <c r="L19" s="12"/>
      <c r="M19" s="5"/>
      <c r="N19" s="5"/>
    </row>
    <row r="20" ht="15.75" customHeight="1">
      <c r="A20" s="30" t="s">
        <v>47</v>
      </c>
      <c r="B20" s="19">
        <f>J35+M28</f>
        <v>0</v>
      </c>
      <c r="C20" s="12"/>
      <c r="D20" s="12"/>
      <c r="E20" s="12"/>
      <c r="F20" s="12"/>
      <c r="G20" s="12"/>
      <c r="H20" s="12"/>
      <c r="I20" s="12"/>
      <c r="J20" s="33"/>
      <c r="K20" s="12"/>
      <c r="L20" s="12"/>
      <c r="M20" s="5"/>
      <c r="N20" s="5"/>
    </row>
    <row r="21" ht="15.75" customHeight="1">
      <c r="A21" s="30" t="s">
        <v>48</v>
      </c>
      <c r="B21" s="19">
        <v>0.0</v>
      </c>
      <c r="C21" s="12"/>
      <c r="D21" s="34" t="s">
        <v>49</v>
      </c>
      <c r="E21" s="35" t="s">
        <v>50</v>
      </c>
      <c r="F21" s="36" t="s">
        <v>51</v>
      </c>
      <c r="G21" s="37" t="s">
        <v>52</v>
      </c>
      <c r="H21" s="38" t="s">
        <v>53</v>
      </c>
      <c r="I21" s="39" t="s">
        <v>54</v>
      </c>
      <c r="J21" s="38" t="s">
        <v>55</v>
      </c>
      <c r="K21" s="36"/>
      <c r="L21" s="12"/>
      <c r="M21" s="5"/>
      <c r="N21" s="5"/>
    </row>
    <row r="22" ht="15.75" customHeight="1">
      <c r="A22" s="30" t="s">
        <v>56</v>
      </c>
      <c r="B22" s="19">
        <v>0.0</v>
      </c>
      <c r="C22" s="12" t="s">
        <v>57</v>
      </c>
      <c r="D22" s="40"/>
      <c r="E22" s="40">
        <v>3919.94</v>
      </c>
      <c r="F22" s="40">
        <v>2841.27</v>
      </c>
      <c r="G22" s="40">
        <v>1913.5</v>
      </c>
      <c r="H22" s="41"/>
      <c r="I22" s="42"/>
      <c r="J22" s="43"/>
      <c r="K22" s="12"/>
      <c r="L22" s="12"/>
      <c r="M22" s="5"/>
      <c r="N22" s="5"/>
    </row>
    <row r="23" ht="15.75" customHeight="1">
      <c r="A23" s="6" t="s">
        <v>58</v>
      </c>
      <c r="B23" s="19"/>
      <c r="C23" s="12" t="s">
        <v>59</v>
      </c>
      <c r="D23" s="40">
        <v>580.0</v>
      </c>
      <c r="E23" s="44"/>
      <c r="F23" s="44"/>
      <c r="G23" s="44"/>
      <c r="H23" s="44"/>
      <c r="I23" s="42"/>
      <c r="J23" s="43"/>
      <c r="K23" s="42"/>
      <c r="L23" s="42"/>
      <c r="M23" s="45"/>
      <c r="N23" s="5"/>
    </row>
    <row r="24" ht="15.75" customHeight="1">
      <c r="A24" s="30" t="s">
        <v>60</v>
      </c>
      <c r="B24" s="19">
        <v>0.0</v>
      </c>
      <c r="C24" s="12" t="s">
        <v>61</v>
      </c>
      <c r="D24" s="40"/>
      <c r="E24" s="40">
        <v>2997.2</v>
      </c>
      <c r="F24" s="44"/>
      <c r="G24" s="44"/>
      <c r="H24" s="44"/>
      <c r="I24" s="42"/>
      <c r="J24" s="43"/>
      <c r="K24" s="12"/>
      <c r="L24" s="46"/>
      <c r="M24" s="47"/>
      <c r="N24" s="48"/>
    </row>
    <row r="25" ht="15.75" customHeight="1">
      <c r="A25" s="30" t="s">
        <v>62</v>
      </c>
      <c r="B25" s="49">
        <f>+F35+G35+H35</f>
        <v>8635.54</v>
      </c>
      <c r="C25" s="12" t="s">
        <v>63</v>
      </c>
      <c r="D25" s="50">
        <v>15191.47</v>
      </c>
      <c r="E25" s="44"/>
      <c r="F25" s="44"/>
      <c r="G25" s="44"/>
      <c r="H25" s="44"/>
      <c r="I25" s="51"/>
      <c r="J25" s="12"/>
      <c r="K25" s="12"/>
      <c r="L25" s="46"/>
      <c r="M25" s="52"/>
      <c r="N25" s="48"/>
    </row>
    <row r="26" ht="15.75" customHeight="1">
      <c r="A26" s="30" t="s">
        <v>64</v>
      </c>
      <c r="B26" s="19">
        <v>0.0</v>
      </c>
      <c r="C26" s="12" t="s">
        <v>65</v>
      </c>
      <c r="D26" s="50">
        <v>29.0</v>
      </c>
      <c r="E26" s="40">
        <v>4919.4</v>
      </c>
      <c r="F26" s="44"/>
      <c r="G26" s="44"/>
      <c r="H26" s="44"/>
      <c r="I26" s="51">
        <v>6500.0</v>
      </c>
      <c r="J26" s="12"/>
      <c r="K26" s="12"/>
      <c r="L26" s="46"/>
      <c r="M26" s="52"/>
      <c r="N26" s="48"/>
    </row>
    <row r="27" ht="15.75" customHeight="1">
      <c r="A27" s="30" t="s">
        <v>66</v>
      </c>
      <c r="B27" s="19">
        <v>0.0</v>
      </c>
      <c r="C27" s="12" t="s">
        <v>67</v>
      </c>
      <c r="D27" s="50">
        <v>40.0</v>
      </c>
      <c r="E27" s="44"/>
      <c r="F27" s="44"/>
      <c r="G27" s="44"/>
      <c r="H27" s="44"/>
      <c r="I27" s="51">
        <v>6500.0</v>
      </c>
      <c r="J27" s="12"/>
      <c r="K27" s="12"/>
      <c r="L27" s="46"/>
      <c r="M27" s="47"/>
      <c r="N27" s="48"/>
    </row>
    <row r="28" ht="15.75" customHeight="1">
      <c r="A28" s="30" t="s">
        <v>68</v>
      </c>
      <c r="B28" s="19">
        <v>0.0</v>
      </c>
      <c r="C28" s="12" t="s">
        <v>69</v>
      </c>
      <c r="D28" s="50">
        <v>1350.0</v>
      </c>
      <c r="E28" s="40">
        <v>6586.6</v>
      </c>
      <c r="F28" s="44"/>
      <c r="G28" s="44"/>
      <c r="H28" s="44"/>
      <c r="I28" s="51">
        <v>6500.0</v>
      </c>
      <c r="J28" s="12"/>
      <c r="K28" s="12"/>
      <c r="L28" s="46"/>
      <c r="M28" s="52"/>
      <c r="N28" s="48"/>
    </row>
    <row r="29" ht="15.75" customHeight="1">
      <c r="A29" s="30" t="s">
        <v>70</v>
      </c>
      <c r="B29" s="19">
        <f>D35</f>
        <v>21566.84</v>
      </c>
      <c r="C29" s="12" t="s">
        <v>71</v>
      </c>
      <c r="D29" s="50"/>
      <c r="E29" s="40">
        <v>5398.0</v>
      </c>
      <c r="F29" s="44"/>
      <c r="G29" s="44"/>
      <c r="H29" s="44"/>
      <c r="I29" s="51"/>
      <c r="J29" s="12"/>
      <c r="K29" s="12"/>
      <c r="L29" s="12"/>
      <c r="M29" s="5"/>
      <c r="N29" s="5"/>
    </row>
    <row r="30" ht="15.75" customHeight="1">
      <c r="A30" s="12" t="s">
        <v>72</v>
      </c>
      <c r="B30" s="19">
        <f>SUM(B16:B29)</f>
        <v>30202.38</v>
      </c>
      <c r="C30" s="12" t="s">
        <v>73</v>
      </c>
      <c r="D30" s="50"/>
      <c r="E30" s="40">
        <v>5798.0</v>
      </c>
      <c r="F30" s="44"/>
      <c r="G30" s="44"/>
      <c r="H30" s="44"/>
      <c r="I30" s="53">
        <v>25500.0</v>
      </c>
      <c r="J30" s="12"/>
      <c r="K30" s="12"/>
      <c r="L30" s="12"/>
      <c r="M30" s="5"/>
      <c r="N30" s="5"/>
    </row>
    <row r="31" ht="15.75" customHeight="1">
      <c r="A31" s="12" t="s">
        <v>74</v>
      </c>
      <c r="B31" s="19">
        <f>E19</f>
        <v>756640</v>
      </c>
      <c r="C31" s="12" t="s">
        <v>75</v>
      </c>
      <c r="D31" s="50">
        <v>3520.0</v>
      </c>
      <c r="E31" s="44"/>
      <c r="F31" s="44"/>
      <c r="G31" s="44"/>
      <c r="H31" s="40">
        <v>3880.77</v>
      </c>
      <c r="I31" s="51"/>
      <c r="J31" s="12"/>
      <c r="K31" s="12"/>
      <c r="L31" s="12"/>
      <c r="M31" s="5"/>
      <c r="N31" s="5"/>
    </row>
    <row r="32" ht="15.75" customHeight="1">
      <c r="A32" s="12"/>
      <c r="B32" s="12"/>
      <c r="C32" s="12" t="s">
        <v>76</v>
      </c>
      <c r="D32" s="50"/>
      <c r="E32" s="40">
        <v>6396.0</v>
      </c>
      <c r="F32" s="44"/>
      <c r="G32" s="44"/>
      <c r="H32" s="44"/>
      <c r="I32" s="51"/>
      <c r="J32" s="12"/>
      <c r="K32" s="12"/>
      <c r="L32" s="12"/>
      <c r="M32" s="5"/>
      <c r="N32" s="5"/>
    </row>
    <row r="33" ht="15.75" customHeight="1">
      <c r="A33" s="12"/>
      <c r="B33" s="12"/>
      <c r="C33" s="12" t="s">
        <v>77</v>
      </c>
      <c r="D33" s="50">
        <v>856.37</v>
      </c>
      <c r="E33" s="44"/>
      <c r="F33" s="44"/>
      <c r="G33" s="44"/>
      <c r="H33" s="44"/>
      <c r="I33" s="51">
        <v>5000.0</v>
      </c>
      <c r="J33" s="12"/>
      <c r="K33" s="12"/>
      <c r="L33" s="12"/>
      <c r="M33" s="5"/>
      <c r="N33" s="5"/>
    </row>
    <row r="34" ht="15.75" customHeight="1">
      <c r="A34" s="54" t="s">
        <v>78</v>
      </c>
      <c r="B34" s="55">
        <v>-11440.03</v>
      </c>
      <c r="C34" s="12" t="s">
        <v>57</v>
      </c>
      <c r="D34" s="56"/>
      <c r="E34" s="44"/>
      <c r="F34" s="44"/>
      <c r="G34" s="44"/>
      <c r="H34" s="44"/>
      <c r="I34" s="51"/>
      <c r="J34" s="12"/>
      <c r="K34" s="12"/>
      <c r="L34" s="12"/>
      <c r="M34" s="5"/>
      <c r="N34" s="5"/>
    </row>
    <row r="35" ht="15.75" customHeight="1">
      <c r="A35" s="54" t="s">
        <v>79</v>
      </c>
      <c r="B35" s="55">
        <v>7036.11</v>
      </c>
      <c r="C35" s="12"/>
      <c r="D35" s="57">
        <f t="shared" ref="D35:K35" si="4">SUM(D22:D34)</f>
        <v>21566.84</v>
      </c>
      <c r="E35" s="57">
        <f t="shared" si="4"/>
        <v>36015.14</v>
      </c>
      <c r="F35" s="57">
        <f t="shared" si="4"/>
        <v>2841.27</v>
      </c>
      <c r="G35" s="57">
        <f t="shared" si="4"/>
        <v>1913.5</v>
      </c>
      <c r="H35" s="57">
        <f t="shared" si="4"/>
        <v>3880.77</v>
      </c>
      <c r="I35" s="58">
        <f t="shared" si="4"/>
        <v>50000</v>
      </c>
      <c r="J35" s="57">
        <f t="shared" si="4"/>
        <v>0</v>
      </c>
      <c r="K35" s="57">
        <f t="shared" si="4"/>
        <v>0</v>
      </c>
      <c r="L35" s="12"/>
      <c r="M35" s="5"/>
      <c r="N35" s="5"/>
    </row>
    <row r="36" ht="15.75" customHeight="1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5"/>
      <c r="N36" s="5"/>
    </row>
    <row r="37" ht="15.75" customHeight="1">
      <c r="A37" s="5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  <c r="N37" s="62"/>
    </row>
    <row r="38" ht="15.75" customHeight="1">
      <c r="A38" s="59"/>
      <c r="B38" s="60"/>
      <c r="E38" s="61"/>
      <c r="F38" s="61"/>
      <c r="G38" s="61"/>
      <c r="H38" s="61"/>
      <c r="I38" s="61"/>
      <c r="J38" s="61"/>
      <c r="K38" s="61"/>
      <c r="L38" s="61"/>
      <c r="M38" s="62"/>
      <c r="N38" s="62"/>
    </row>
    <row r="39" ht="15.75" customHeight="1">
      <c r="A39" s="59"/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2"/>
      <c r="N39" s="62"/>
    </row>
    <row r="40" ht="15.75" customHeight="1">
      <c r="A40" s="59"/>
      <c r="B40" s="60"/>
      <c r="C40" s="63"/>
      <c r="D40" s="63"/>
      <c r="E40" s="63"/>
      <c r="F40" s="63"/>
      <c r="G40" s="63"/>
      <c r="H40" s="63"/>
      <c r="I40" s="63"/>
      <c r="J40" s="63"/>
      <c r="K40" s="63"/>
      <c r="L40" s="63"/>
    </row>
    <row r="41" ht="15.75" customHeight="1">
      <c r="A41" s="59"/>
      <c r="B41" s="60"/>
      <c r="C41" s="63"/>
      <c r="D41" s="63"/>
      <c r="E41" s="63"/>
      <c r="F41" s="63"/>
      <c r="G41" s="63"/>
      <c r="H41" s="63"/>
      <c r="I41" s="63"/>
      <c r="J41" s="63"/>
      <c r="K41" s="63"/>
      <c r="L41" s="63"/>
    </row>
    <row r="42" ht="15.75" customHeight="1">
      <c r="A42" s="59"/>
      <c r="B42" s="60"/>
      <c r="C42" s="63"/>
      <c r="D42" s="63"/>
      <c r="E42" s="63"/>
      <c r="F42" s="63"/>
      <c r="G42" s="63"/>
      <c r="H42" s="63"/>
      <c r="I42" s="63"/>
      <c r="J42" s="63"/>
      <c r="K42" s="63"/>
      <c r="L42" s="63"/>
    </row>
    <row r="43" ht="15.75" customHeight="1"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ht="15.75" customHeight="1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</row>
    <row r="45" ht="15.75" customHeight="1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</row>
    <row r="46" ht="15.75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</row>
    <row r="47" ht="15.75" customHeight="1">
      <c r="A47" s="64"/>
      <c r="B47" s="64"/>
      <c r="C47" s="63"/>
      <c r="D47" s="63"/>
      <c r="E47" s="63"/>
      <c r="F47" s="63"/>
      <c r="G47" s="63"/>
      <c r="H47" s="63"/>
      <c r="I47" s="63"/>
      <c r="J47" s="63"/>
      <c r="K47" s="63"/>
      <c r="L47" s="64"/>
    </row>
    <row r="48" ht="15.75" customHeight="1">
      <c r="A48" s="64"/>
      <c r="B48" s="64"/>
      <c r="C48" s="63"/>
      <c r="D48" s="63"/>
      <c r="E48" s="63"/>
      <c r="F48" s="63"/>
      <c r="G48" s="63"/>
      <c r="H48" s="63"/>
      <c r="I48" s="63"/>
      <c r="J48" s="63"/>
      <c r="K48" s="63"/>
      <c r="L48" s="64"/>
    </row>
    <row r="49" ht="15.75" customHeight="1">
      <c r="A49" s="64"/>
      <c r="B49" s="64"/>
      <c r="C49" s="63"/>
      <c r="D49" s="63"/>
      <c r="E49" s="63"/>
      <c r="F49" s="63"/>
      <c r="G49" s="63"/>
      <c r="H49" s="63"/>
      <c r="I49" s="63"/>
      <c r="J49" s="63"/>
      <c r="K49" s="63"/>
      <c r="L49" s="64"/>
    </row>
    <row r="50" ht="15.75" customHeight="1">
      <c r="A50" s="64"/>
      <c r="B50" s="64"/>
      <c r="C50" s="63"/>
      <c r="D50" s="63"/>
      <c r="E50" s="63"/>
      <c r="F50" s="63"/>
      <c r="G50" s="63"/>
      <c r="H50" s="63"/>
      <c r="I50" s="63"/>
      <c r="J50" s="63"/>
      <c r="K50" s="63"/>
      <c r="L50" s="64"/>
    </row>
    <row r="51" ht="15.75" customHeight="1">
      <c r="A51" s="64"/>
      <c r="B51" s="64"/>
      <c r="C51" s="63"/>
      <c r="D51" s="63"/>
      <c r="E51" s="63"/>
      <c r="F51" s="63"/>
      <c r="G51" s="63"/>
      <c r="H51" s="63"/>
      <c r="I51" s="63"/>
      <c r="J51" s="63"/>
      <c r="K51" s="63"/>
      <c r="L51" s="64"/>
    </row>
    <row r="52" ht="15.75" customHeight="1">
      <c r="A52" s="64"/>
      <c r="B52" s="64"/>
      <c r="C52" s="63"/>
      <c r="D52" s="63"/>
      <c r="E52" s="63"/>
      <c r="F52" s="63"/>
      <c r="G52" s="63"/>
      <c r="H52" s="63"/>
      <c r="I52" s="63"/>
      <c r="J52" s="63"/>
      <c r="K52" s="63"/>
      <c r="L52" s="64"/>
    </row>
    <row r="53" ht="15.75" customHeight="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</row>
    <row r="54" ht="15.75" customHeight="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ht="15.75" customHeight="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</row>
    <row r="56" ht="15.75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</row>
    <row r="57" ht="15.75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</row>
    <row r="58" ht="15.75" customHeight="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</row>
    <row r="59" ht="15.75" customHeight="1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</row>
    <row r="60" ht="15.75" customHeight="1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</row>
    <row r="61" ht="15.75" customHeight="1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</row>
    <row r="62" ht="15.75" customHeight="1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</row>
    <row r="63" ht="15.75" customHeight="1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</row>
    <row r="64" ht="15.75" customHeight="1">
      <c r="C64" s="64"/>
      <c r="D64" s="64"/>
      <c r="E64" s="64"/>
      <c r="F64" s="64"/>
      <c r="G64" s="64"/>
      <c r="H64" s="64"/>
      <c r="I64" s="64"/>
      <c r="J64" s="64"/>
      <c r="K64" s="64"/>
    </row>
    <row r="65" ht="15.75" customHeight="1">
      <c r="C65" s="64"/>
      <c r="D65" s="64"/>
      <c r="E65" s="64"/>
      <c r="F65" s="64"/>
      <c r="G65" s="64"/>
      <c r="H65" s="64"/>
      <c r="I65" s="64"/>
      <c r="J65" s="64"/>
      <c r="K65" s="64"/>
    </row>
    <row r="66" ht="15.75" customHeight="1">
      <c r="C66" s="64"/>
      <c r="D66" s="64"/>
      <c r="E66" s="64"/>
      <c r="F66" s="64"/>
      <c r="G66" s="64"/>
      <c r="H66" s="64"/>
      <c r="I66" s="64"/>
      <c r="J66" s="64"/>
      <c r="K66" s="64"/>
    </row>
    <row r="67" ht="15.75" customHeight="1">
      <c r="C67" s="64"/>
      <c r="D67" s="64"/>
      <c r="E67" s="64"/>
      <c r="F67" s="64"/>
      <c r="G67" s="64"/>
      <c r="H67" s="64"/>
      <c r="I67" s="64"/>
      <c r="J67" s="64"/>
      <c r="K67" s="64"/>
    </row>
    <row r="68" ht="15.75" customHeight="1">
      <c r="C68" s="64"/>
      <c r="D68" s="64"/>
      <c r="E68" s="64"/>
      <c r="F68" s="64"/>
      <c r="G68" s="64"/>
      <c r="H68" s="64"/>
      <c r="I68" s="64"/>
      <c r="J68" s="64"/>
      <c r="K68" s="64"/>
    </row>
    <row r="69" ht="15.75" customHeight="1">
      <c r="C69" s="64"/>
      <c r="D69" s="64"/>
      <c r="E69" s="64"/>
      <c r="F69" s="64"/>
      <c r="G69" s="64"/>
      <c r="H69" s="64"/>
      <c r="I69" s="64"/>
      <c r="J69" s="64"/>
      <c r="K69" s="64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3.57"/>
  </cols>
  <sheetData>
    <row r="1">
      <c r="A1" s="65" t="s">
        <v>80</v>
      </c>
      <c r="B1" s="65" t="s">
        <v>81</v>
      </c>
      <c r="C1" s="66" t="s">
        <v>82</v>
      </c>
      <c r="D1" s="66" t="s">
        <v>83</v>
      </c>
      <c r="E1" s="66" t="s">
        <v>84</v>
      </c>
      <c r="F1" s="67" t="s">
        <v>85</v>
      </c>
      <c r="G1" s="65" t="s">
        <v>86</v>
      </c>
      <c r="H1" s="65" t="s">
        <v>87</v>
      </c>
      <c r="I1" s="66" t="s">
        <v>88</v>
      </c>
      <c r="J1" s="66" t="s">
        <v>89</v>
      </c>
      <c r="K1" s="66" t="s">
        <v>90</v>
      </c>
      <c r="L1" s="67" t="s">
        <v>91</v>
      </c>
      <c r="M1" s="67" t="s">
        <v>92</v>
      </c>
      <c r="N1" s="66" t="s">
        <v>93</v>
      </c>
      <c r="O1" s="66" t="s">
        <v>94</v>
      </c>
      <c r="P1" s="67" t="s">
        <v>95</v>
      </c>
      <c r="Q1" s="66" t="s">
        <v>96</v>
      </c>
      <c r="R1" s="68"/>
      <c r="S1" s="68"/>
    </row>
    <row r="2">
      <c r="A2" s="69">
        <v>43927.0</v>
      </c>
      <c r="B2" s="69">
        <v>44292.0</v>
      </c>
      <c r="C2" s="66" t="s">
        <v>97</v>
      </c>
      <c r="D2" s="66" t="s">
        <v>98</v>
      </c>
      <c r="E2" s="66" t="s">
        <v>99</v>
      </c>
      <c r="F2" s="70">
        <v>53364.26</v>
      </c>
      <c r="G2" s="69">
        <v>43935.0</v>
      </c>
      <c r="H2" s="69">
        <v>43930.0</v>
      </c>
      <c r="I2" s="66" t="s">
        <v>100</v>
      </c>
      <c r="J2" s="71" t="s">
        <v>101</v>
      </c>
      <c r="K2" s="66" t="s">
        <v>102</v>
      </c>
      <c r="L2" s="70">
        <v>-2841.27</v>
      </c>
      <c r="M2" s="70">
        <v>50522.99</v>
      </c>
      <c r="N2" s="66"/>
      <c r="O2" s="72" t="b">
        <v>1</v>
      </c>
      <c r="P2" s="70">
        <v>37814.85</v>
      </c>
      <c r="Q2" s="66"/>
      <c r="R2" s="68"/>
      <c r="S2" s="68"/>
    </row>
    <row r="3">
      <c r="A3" s="69">
        <v>43927.0</v>
      </c>
      <c r="B3" s="69">
        <v>44292.0</v>
      </c>
      <c r="C3" s="66" t="s">
        <v>97</v>
      </c>
      <c r="D3" s="66" t="s">
        <v>98</v>
      </c>
      <c r="E3" s="66" t="s">
        <v>99</v>
      </c>
      <c r="F3" s="70">
        <v>53364.26</v>
      </c>
      <c r="G3" s="69">
        <v>43935.0</v>
      </c>
      <c r="H3" s="69">
        <v>43935.0</v>
      </c>
      <c r="I3" s="66" t="s">
        <v>100</v>
      </c>
      <c r="J3" s="66" t="s">
        <v>103</v>
      </c>
      <c r="K3" s="66" t="s">
        <v>104</v>
      </c>
      <c r="L3" s="70">
        <v>-1913.5</v>
      </c>
      <c r="M3" s="70">
        <v>48609.49</v>
      </c>
      <c r="N3" s="66"/>
      <c r="O3" s="72" t="b">
        <v>1</v>
      </c>
      <c r="P3" s="70">
        <v>37814.85</v>
      </c>
      <c r="Q3" s="66"/>
      <c r="R3" s="68"/>
      <c r="S3" s="68"/>
    </row>
    <row r="4">
      <c r="A4" s="69">
        <v>43927.0</v>
      </c>
      <c r="B4" s="69">
        <v>44292.0</v>
      </c>
      <c r="C4" s="66" t="s">
        <v>97</v>
      </c>
      <c r="D4" s="66" t="s">
        <v>98</v>
      </c>
      <c r="E4" s="66" t="s">
        <v>99</v>
      </c>
      <c r="F4" s="70">
        <v>53364.26</v>
      </c>
      <c r="G4" s="69">
        <v>43950.0</v>
      </c>
      <c r="H4" s="69">
        <v>43950.0</v>
      </c>
      <c r="I4" s="66" t="s">
        <v>100</v>
      </c>
      <c r="J4" s="66" t="s">
        <v>105</v>
      </c>
      <c r="K4" s="66" t="s">
        <v>106</v>
      </c>
      <c r="L4" s="70">
        <v>-876.6</v>
      </c>
      <c r="M4" s="70">
        <v>47732.89</v>
      </c>
      <c r="N4" s="66"/>
      <c r="O4" s="72" t="b">
        <v>1</v>
      </c>
      <c r="P4" s="70">
        <v>37814.85</v>
      </c>
      <c r="Q4" s="66"/>
      <c r="R4" s="68"/>
      <c r="S4" s="68"/>
    </row>
    <row r="5">
      <c r="A5" s="69">
        <v>43927.0</v>
      </c>
      <c r="B5" s="69">
        <v>44292.0</v>
      </c>
      <c r="C5" s="66" t="s">
        <v>97</v>
      </c>
      <c r="D5" s="66" t="s">
        <v>98</v>
      </c>
      <c r="E5" s="66" t="s">
        <v>99</v>
      </c>
      <c r="F5" s="70">
        <v>53364.26</v>
      </c>
      <c r="G5" s="69">
        <v>43950.0</v>
      </c>
      <c r="H5" s="69">
        <v>43950.0</v>
      </c>
      <c r="I5" s="66" t="s">
        <v>100</v>
      </c>
      <c r="J5" s="66" t="s">
        <v>107</v>
      </c>
      <c r="K5" s="66" t="s">
        <v>108</v>
      </c>
      <c r="L5" s="70">
        <v>-3919.94</v>
      </c>
      <c r="M5" s="70">
        <v>43812.95</v>
      </c>
      <c r="N5" s="66"/>
      <c r="O5" s="72" t="b">
        <v>1</v>
      </c>
      <c r="P5" s="70">
        <v>37814.85</v>
      </c>
      <c r="Q5" s="66"/>
      <c r="R5" s="68"/>
      <c r="S5" s="68"/>
    </row>
    <row r="6">
      <c r="A6" s="69">
        <v>43927.0</v>
      </c>
      <c r="B6" s="69">
        <v>44292.0</v>
      </c>
      <c r="C6" s="66" t="s">
        <v>97</v>
      </c>
      <c r="D6" s="66" t="s">
        <v>98</v>
      </c>
      <c r="E6" s="66" t="s">
        <v>99</v>
      </c>
      <c r="F6" s="70">
        <v>53364.26</v>
      </c>
      <c r="G6" s="69">
        <v>43952.0</v>
      </c>
      <c r="H6" s="69">
        <v>43951.0</v>
      </c>
      <c r="I6" s="66" t="s">
        <v>100</v>
      </c>
      <c r="J6" s="66" t="s">
        <v>109</v>
      </c>
      <c r="K6" s="66" t="s">
        <v>110</v>
      </c>
      <c r="L6" s="70">
        <v>-330.0</v>
      </c>
      <c r="M6" s="70">
        <v>43482.95</v>
      </c>
      <c r="N6" s="66"/>
      <c r="O6" s="72" t="b">
        <v>1</v>
      </c>
      <c r="P6" s="70">
        <v>37814.85</v>
      </c>
      <c r="Q6" s="66"/>
      <c r="R6" s="68"/>
      <c r="S6" s="68"/>
    </row>
    <row r="7">
      <c r="A7" s="69">
        <v>43927.0</v>
      </c>
      <c r="B7" s="69">
        <v>44292.0</v>
      </c>
      <c r="C7" s="66" t="s">
        <v>97</v>
      </c>
      <c r="D7" s="66" t="s">
        <v>98</v>
      </c>
      <c r="E7" s="66" t="s">
        <v>99</v>
      </c>
      <c r="F7" s="70">
        <v>53364.26</v>
      </c>
      <c r="G7" s="69">
        <v>43952.0</v>
      </c>
      <c r="H7" s="69">
        <v>43951.0</v>
      </c>
      <c r="I7" s="66" t="s">
        <v>100</v>
      </c>
      <c r="J7" s="66" t="s">
        <v>111</v>
      </c>
      <c r="K7" s="66" t="s">
        <v>112</v>
      </c>
      <c r="L7" s="70">
        <v>-250.0</v>
      </c>
      <c r="M7" s="70">
        <v>43232.95</v>
      </c>
      <c r="N7" s="66"/>
      <c r="O7" s="72" t="b">
        <v>1</v>
      </c>
      <c r="P7" s="70">
        <v>37814.85</v>
      </c>
      <c r="Q7" s="66"/>
      <c r="R7" s="68"/>
      <c r="S7" s="68"/>
    </row>
    <row r="8">
      <c r="A8" s="69">
        <v>43927.0</v>
      </c>
      <c r="B8" s="69">
        <v>44292.0</v>
      </c>
      <c r="C8" s="66" t="s">
        <v>97</v>
      </c>
      <c r="D8" s="66" t="s">
        <v>98</v>
      </c>
      <c r="E8" s="66" t="s">
        <v>99</v>
      </c>
      <c r="F8" s="70">
        <v>53364.26</v>
      </c>
      <c r="G8" s="69">
        <v>43994.0</v>
      </c>
      <c r="H8" s="69">
        <v>43994.0</v>
      </c>
      <c r="I8" s="66" t="s">
        <v>100</v>
      </c>
      <c r="J8" s="66" t="s">
        <v>113</v>
      </c>
      <c r="K8" s="66" t="s">
        <v>114</v>
      </c>
      <c r="L8" s="70">
        <v>-2997.2</v>
      </c>
      <c r="M8" s="70">
        <v>40235.75</v>
      </c>
      <c r="N8" s="66"/>
      <c r="O8" s="72" t="b">
        <v>1</v>
      </c>
      <c r="P8" s="70">
        <v>37814.85</v>
      </c>
      <c r="Q8" s="66"/>
      <c r="R8" s="68"/>
      <c r="S8" s="68"/>
    </row>
    <row r="9">
      <c r="A9" s="69">
        <v>43927.0</v>
      </c>
      <c r="B9" s="69">
        <v>44292.0</v>
      </c>
      <c r="C9" s="66" t="s">
        <v>97</v>
      </c>
      <c r="D9" s="66" t="s">
        <v>98</v>
      </c>
      <c r="E9" s="66" t="s">
        <v>99</v>
      </c>
      <c r="F9" s="70">
        <v>53364.26</v>
      </c>
      <c r="G9" s="69">
        <v>43994.0</v>
      </c>
      <c r="H9" s="69">
        <v>43994.0</v>
      </c>
      <c r="I9" s="66" t="s">
        <v>100</v>
      </c>
      <c r="J9" s="66" t="s">
        <v>115</v>
      </c>
      <c r="K9" s="66" t="s">
        <v>106</v>
      </c>
      <c r="L9" s="70">
        <v>-502.8</v>
      </c>
      <c r="M9" s="70">
        <v>39732.95</v>
      </c>
      <c r="N9" s="66"/>
      <c r="O9" s="72" t="b">
        <v>1</v>
      </c>
      <c r="P9" s="70">
        <v>37814.85</v>
      </c>
      <c r="Q9" s="66"/>
      <c r="R9" s="68"/>
      <c r="S9" s="68"/>
    </row>
    <row r="10">
      <c r="A10" s="69">
        <v>43927.0</v>
      </c>
      <c r="B10" s="69">
        <v>44292.0</v>
      </c>
      <c r="C10" s="66" t="s">
        <v>97</v>
      </c>
      <c r="D10" s="66" t="s">
        <v>98</v>
      </c>
      <c r="E10" s="66" t="s">
        <v>99</v>
      </c>
      <c r="F10" s="70">
        <v>53364.26</v>
      </c>
      <c r="G10" s="69">
        <v>44027.0</v>
      </c>
      <c r="H10" s="69">
        <v>44027.0</v>
      </c>
      <c r="I10" s="66" t="s">
        <v>100</v>
      </c>
      <c r="J10" s="66" t="s">
        <v>116</v>
      </c>
      <c r="K10" s="73" t="s">
        <v>117</v>
      </c>
      <c r="L10" s="74">
        <v>-3751.44</v>
      </c>
      <c r="M10" s="70">
        <v>35981.51</v>
      </c>
      <c r="N10" s="66"/>
      <c r="O10" s="72" t="b">
        <v>1</v>
      </c>
      <c r="P10" s="70">
        <v>37814.85</v>
      </c>
      <c r="Q10" s="66"/>
      <c r="R10" s="68"/>
      <c r="S10" s="68"/>
    </row>
    <row r="11">
      <c r="A11" s="69">
        <v>43927.0</v>
      </c>
      <c r="B11" s="69">
        <v>44292.0</v>
      </c>
      <c r="C11" s="66" t="s">
        <v>97</v>
      </c>
      <c r="D11" s="66" t="s">
        <v>98</v>
      </c>
      <c r="E11" s="66" t="s">
        <v>99</v>
      </c>
      <c r="F11" s="70">
        <v>53364.26</v>
      </c>
      <c r="G11" s="69">
        <v>44033.0</v>
      </c>
      <c r="H11" s="69">
        <v>44034.0</v>
      </c>
      <c r="I11" s="66" t="s">
        <v>100</v>
      </c>
      <c r="J11" s="75">
        <v>7.22424643E8</v>
      </c>
      <c r="K11" s="76" t="s">
        <v>78</v>
      </c>
      <c r="L11" s="77">
        <v>-11440.03</v>
      </c>
      <c r="M11" s="70">
        <v>24541.48</v>
      </c>
      <c r="N11" s="66"/>
      <c r="O11" s="72" t="b">
        <v>1</v>
      </c>
      <c r="P11" s="70">
        <v>37814.85</v>
      </c>
      <c r="Q11" s="66"/>
      <c r="R11" s="68"/>
      <c r="S11" s="68"/>
    </row>
    <row r="12">
      <c r="A12" s="69">
        <v>43927.0</v>
      </c>
      <c r="B12" s="69">
        <v>44292.0</v>
      </c>
      <c r="C12" s="66" t="s">
        <v>97</v>
      </c>
      <c r="D12" s="66" t="s">
        <v>98</v>
      </c>
      <c r="E12" s="66" t="s">
        <v>99</v>
      </c>
      <c r="F12" s="70">
        <v>53364.26</v>
      </c>
      <c r="G12" s="69">
        <v>44057.0</v>
      </c>
      <c r="H12" s="69">
        <v>44053.0</v>
      </c>
      <c r="I12" s="66" t="s">
        <v>118</v>
      </c>
      <c r="J12" s="66" t="s">
        <v>119</v>
      </c>
      <c r="K12" s="73" t="s">
        <v>120</v>
      </c>
      <c r="L12" s="74">
        <v>6500.0</v>
      </c>
      <c r="M12" s="70">
        <v>31041.48</v>
      </c>
      <c r="N12" s="66"/>
      <c r="O12" s="72" t="b">
        <v>1</v>
      </c>
      <c r="P12" s="70">
        <v>37814.85</v>
      </c>
      <c r="Q12" s="66"/>
      <c r="R12" s="68"/>
      <c r="S12" s="68"/>
    </row>
    <row r="13">
      <c r="A13" s="69">
        <v>43927.0</v>
      </c>
      <c r="B13" s="69">
        <v>44292.0</v>
      </c>
      <c r="C13" s="66" t="s">
        <v>97</v>
      </c>
      <c r="D13" s="66" t="s">
        <v>98</v>
      </c>
      <c r="E13" s="66" t="s">
        <v>99</v>
      </c>
      <c r="F13" s="70">
        <v>53364.26</v>
      </c>
      <c r="G13" s="69">
        <v>44057.0</v>
      </c>
      <c r="H13" s="69">
        <v>44057.0</v>
      </c>
      <c r="I13" s="66" t="s">
        <v>100</v>
      </c>
      <c r="J13" s="66" t="s">
        <v>121</v>
      </c>
      <c r="K13" s="66" t="s">
        <v>122</v>
      </c>
      <c r="L13" s="70">
        <v>-29.0</v>
      </c>
      <c r="M13" s="70">
        <v>31012.48</v>
      </c>
      <c r="N13" s="66"/>
      <c r="O13" s="72" t="b">
        <v>1</v>
      </c>
      <c r="P13" s="70">
        <v>37814.85</v>
      </c>
      <c r="Q13" s="66"/>
      <c r="R13" s="68"/>
      <c r="S13" s="68"/>
    </row>
    <row r="14">
      <c r="A14" s="69">
        <v>43927.0</v>
      </c>
      <c r="B14" s="69">
        <v>44292.0</v>
      </c>
      <c r="C14" s="66" t="s">
        <v>97</v>
      </c>
      <c r="D14" s="66" t="s">
        <v>98</v>
      </c>
      <c r="E14" s="66" t="s">
        <v>99</v>
      </c>
      <c r="F14" s="70">
        <v>53364.26</v>
      </c>
      <c r="G14" s="69">
        <v>44068.0</v>
      </c>
      <c r="H14" s="69">
        <v>44068.0</v>
      </c>
      <c r="I14" s="66" t="s">
        <v>100</v>
      </c>
      <c r="J14" s="66" t="s">
        <v>123</v>
      </c>
      <c r="K14" s="66" t="s">
        <v>50</v>
      </c>
      <c r="L14" s="70">
        <v>-4919.4</v>
      </c>
      <c r="M14" s="70">
        <v>26093.08</v>
      </c>
      <c r="N14" s="66"/>
      <c r="O14" s="72" t="b">
        <v>1</v>
      </c>
      <c r="P14" s="70">
        <v>37814.85</v>
      </c>
      <c r="Q14" s="66"/>
      <c r="R14" s="68"/>
      <c r="S14" s="68"/>
    </row>
    <row r="15">
      <c r="A15" s="69">
        <v>43927.0</v>
      </c>
      <c r="B15" s="69">
        <v>44292.0</v>
      </c>
      <c r="C15" s="66" t="s">
        <v>97</v>
      </c>
      <c r="D15" s="66" t="s">
        <v>98</v>
      </c>
      <c r="E15" s="66" t="s">
        <v>99</v>
      </c>
      <c r="F15" s="70">
        <v>53364.26</v>
      </c>
      <c r="G15" s="69">
        <v>44076.0</v>
      </c>
      <c r="H15" s="69">
        <v>44077.0</v>
      </c>
      <c r="I15" s="66" t="s">
        <v>100</v>
      </c>
      <c r="J15" s="75">
        <v>9.03499137E8</v>
      </c>
      <c r="K15" s="66" t="s">
        <v>124</v>
      </c>
      <c r="L15" s="70">
        <v>-40.0</v>
      </c>
      <c r="M15" s="70">
        <v>26053.08</v>
      </c>
      <c r="N15" s="66"/>
      <c r="O15" s="72" t="b">
        <v>1</v>
      </c>
      <c r="P15" s="70">
        <v>37814.85</v>
      </c>
      <c r="Q15" s="66"/>
      <c r="R15" s="68"/>
      <c r="S15" s="68"/>
    </row>
    <row r="16">
      <c r="A16" s="69">
        <v>43927.0</v>
      </c>
      <c r="B16" s="69">
        <v>44292.0</v>
      </c>
      <c r="C16" s="66" t="s">
        <v>97</v>
      </c>
      <c r="D16" s="66" t="s">
        <v>98</v>
      </c>
      <c r="E16" s="66" t="s">
        <v>99</v>
      </c>
      <c r="F16" s="70">
        <v>53364.26</v>
      </c>
      <c r="G16" s="69">
        <v>44081.0</v>
      </c>
      <c r="H16" s="69">
        <v>44082.0</v>
      </c>
      <c r="I16" s="66" t="s">
        <v>100</v>
      </c>
      <c r="J16" s="75">
        <v>9.08504334E8</v>
      </c>
      <c r="K16" s="66" t="s">
        <v>125</v>
      </c>
      <c r="L16" s="70">
        <v>-1580.6</v>
      </c>
      <c r="M16" s="70">
        <v>24472.48</v>
      </c>
      <c r="N16" s="66"/>
      <c r="O16" s="72" t="b">
        <v>1</v>
      </c>
      <c r="P16" s="70">
        <v>37814.85</v>
      </c>
      <c r="Q16" s="66"/>
      <c r="R16" s="68"/>
      <c r="S16" s="68"/>
    </row>
    <row r="17">
      <c r="A17" s="69">
        <v>43927.0</v>
      </c>
      <c r="B17" s="69">
        <v>44292.0</v>
      </c>
      <c r="C17" s="66" t="s">
        <v>97</v>
      </c>
      <c r="D17" s="66" t="s">
        <v>98</v>
      </c>
      <c r="E17" s="66" t="s">
        <v>99</v>
      </c>
      <c r="F17" s="70">
        <v>53364.26</v>
      </c>
      <c r="G17" s="69">
        <v>44099.0</v>
      </c>
      <c r="H17" s="69">
        <v>44092.0</v>
      </c>
      <c r="I17" s="66" t="s">
        <v>118</v>
      </c>
      <c r="J17" s="66" t="s">
        <v>126</v>
      </c>
      <c r="K17" s="73" t="s">
        <v>127</v>
      </c>
      <c r="L17" s="74">
        <v>6500.0</v>
      </c>
      <c r="M17" s="70">
        <v>30972.48</v>
      </c>
      <c r="N17" s="66"/>
      <c r="O17" s="72" t="b">
        <v>1</v>
      </c>
      <c r="P17" s="70">
        <v>37814.85</v>
      </c>
      <c r="Q17" s="66"/>
      <c r="R17" s="68"/>
      <c r="S17" s="68"/>
    </row>
    <row r="18">
      <c r="A18" s="69">
        <v>43927.0</v>
      </c>
      <c r="B18" s="69">
        <v>44292.0</v>
      </c>
      <c r="C18" s="66" t="s">
        <v>97</v>
      </c>
      <c r="D18" s="66" t="s">
        <v>98</v>
      </c>
      <c r="E18" s="66" t="s">
        <v>99</v>
      </c>
      <c r="F18" s="70">
        <v>53364.26</v>
      </c>
      <c r="G18" s="69">
        <v>44104.0</v>
      </c>
      <c r="H18" s="69">
        <v>44105.0</v>
      </c>
      <c r="I18" s="66" t="s">
        <v>100</v>
      </c>
      <c r="J18" s="75">
        <v>1.001546299E9</v>
      </c>
      <c r="K18" s="66" t="s">
        <v>128</v>
      </c>
      <c r="L18" s="70">
        <v>-1350.0</v>
      </c>
      <c r="M18" s="70">
        <v>29622.48</v>
      </c>
      <c r="N18" s="66"/>
      <c r="O18" s="72" t="b">
        <v>1</v>
      </c>
      <c r="P18" s="70">
        <v>37814.85</v>
      </c>
      <c r="Q18" s="66"/>
      <c r="R18" s="68"/>
      <c r="S18" s="68"/>
    </row>
    <row r="19">
      <c r="A19" s="69">
        <v>43927.0</v>
      </c>
      <c r="B19" s="69">
        <v>44292.0</v>
      </c>
      <c r="C19" s="66" t="s">
        <v>97</v>
      </c>
      <c r="D19" s="66" t="s">
        <v>98</v>
      </c>
      <c r="E19" s="66" t="s">
        <v>99</v>
      </c>
      <c r="F19" s="70">
        <v>53364.26</v>
      </c>
      <c r="G19" s="69">
        <v>44111.0</v>
      </c>
      <c r="H19" s="69">
        <v>44112.0</v>
      </c>
      <c r="I19" s="66" t="s">
        <v>100</v>
      </c>
      <c r="J19" s="75">
        <v>1.008559667E9</v>
      </c>
      <c r="K19" s="66" t="s">
        <v>129</v>
      </c>
      <c r="L19" s="70">
        <v>-6586.6</v>
      </c>
      <c r="M19" s="70">
        <v>23035.88</v>
      </c>
      <c r="N19" s="66"/>
      <c r="O19" s="72" t="b">
        <v>1</v>
      </c>
      <c r="P19" s="70">
        <v>37814.85</v>
      </c>
      <c r="Q19" s="66"/>
      <c r="R19" s="68"/>
      <c r="S19" s="68"/>
    </row>
    <row r="20">
      <c r="A20" s="69">
        <v>43927.0</v>
      </c>
      <c r="B20" s="69">
        <v>44292.0</v>
      </c>
      <c r="C20" s="68" t="s">
        <v>97</v>
      </c>
      <c r="D20" s="68" t="s">
        <v>98</v>
      </c>
      <c r="E20" s="68" t="s">
        <v>99</v>
      </c>
      <c r="F20" s="70">
        <v>53364.26</v>
      </c>
      <c r="G20" s="69">
        <v>44112.0</v>
      </c>
      <c r="H20" s="69">
        <v>44110.0</v>
      </c>
      <c r="I20" s="68" t="s">
        <v>118</v>
      </c>
      <c r="J20" s="68" t="s">
        <v>130</v>
      </c>
      <c r="K20" s="78" t="s">
        <v>79</v>
      </c>
      <c r="L20" s="77">
        <v>7036.11</v>
      </c>
      <c r="M20" s="70">
        <v>30071.99</v>
      </c>
      <c r="N20" s="68"/>
      <c r="O20" s="79" t="b">
        <v>1</v>
      </c>
      <c r="P20" s="70">
        <v>37814.85</v>
      </c>
      <c r="Q20" s="68"/>
      <c r="R20" s="68"/>
      <c r="S20" s="68"/>
    </row>
    <row r="21">
      <c r="A21" s="69">
        <v>43927.0</v>
      </c>
      <c r="B21" s="69">
        <v>44292.0</v>
      </c>
      <c r="C21" s="68" t="s">
        <v>97</v>
      </c>
      <c r="D21" s="68" t="s">
        <v>98</v>
      </c>
      <c r="E21" s="68" t="s">
        <v>99</v>
      </c>
      <c r="F21" s="70">
        <v>53364.26</v>
      </c>
      <c r="G21" s="80">
        <v>44132.0</v>
      </c>
      <c r="H21" s="80">
        <v>44124.0</v>
      </c>
      <c r="I21" s="68" t="s">
        <v>118</v>
      </c>
      <c r="J21" s="68" t="s">
        <v>131</v>
      </c>
      <c r="K21" s="81" t="s">
        <v>132</v>
      </c>
      <c r="L21" s="74">
        <v>6500.0</v>
      </c>
      <c r="M21" s="70">
        <v>36571.99</v>
      </c>
      <c r="N21" s="68"/>
      <c r="O21" s="79" t="b">
        <v>1</v>
      </c>
      <c r="P21" s="70">
        <v>37814.85</v>
      </c>
      <c r="Q21" s="68"/>
      <c r="R21" s="68"/>
      <c r="S21" s="68"/>
    </row>
    <row r="22">
      <c r="A22" s="69">
        <v>43927.0</v>
      </c>
      <c r="B22" s="69">
        <v>44292.0</v>
      </c>
      <c r="C22" s="68" t="s">
        <v>97</v>
      </c>
      <c r="D22" s="68" t="s">
        <v>98</v>
      </c>
      <c r="E22" s="68" t="s">
        <v>99</v>
      </c>
      <c r="F22" s="70">
        <v>53364.26</v>
      </c>
      <c r="G22" s="69">
        <v>44141.0</v>
      </c>
      <c r="H22" s="69">
        <v>44144.0</v>
      </c>
      <c r="I22" s="68" t="s">
        <v>100</v>
      </c>
      <c r="J22" s="82">
        <v>1.109611445E9</v>
      </c>
      <c r="K22" s="68" t="s">
        <v>129</v>
      </c>
      <c r="L22" s="70">
        <v>-5398.0</v>
      </c>
      <c r="M22" s="70">
        <v>31173.99</v>
      </c>
      <c r="N22" s="68"/>
      <c r="O22" s="79" t="b">
        <v>1</v>
      </c>
      <c r="P22" s="70">
        <v>37814.85</v>
      </c>
      <c r="Q22" s="68"/>
      <c r="R22" s="68"/>
      <c r="S22" s="68"/>
    </row>
    <row r="23">
      <c r="A23" s="69">
        <v>43927.0</v>
      </c>
      <c r="B23" s="69">
        <v>44292.0</v>
      </c>
      <c r="C23" s="68" t="s">
        <v>97</v>
      </c>
      <c r="D23" s="68" t="s">
        <v>98</v>
      </c>
      <c r="E23" s="68" t="s">
        <v>99</v>
      </c>
      <c r="F23" s="70">
        <v>53364.26</v>
      </c>
      <c r="G23" s="80">
        <v>44147.0</v>
      </c>
      <c r="H23" s="80">
        <v>44148.0</v>
      </c>
      <c r="I23" s="68" t="s">
        <v>100</v>
      </c>
      <c r="J23" s="82">
        <v>1.113621324E9</v>
      </c>
      <c r="K23" s="68" t="s">
        <v>133</v>
      </c>
      <c r="L23" s="70">
        <v>-1102.0</v>
      </c>
      <c r="M23" s="70">
        <v>30071.99</v>
      </c>
      <c r="N23" s="68"/>
      <c r="O23" s="79" t="b">
        <v>1</v>
      </c>
      <c r="P23" s="70">
        <v>37814.85</v>
      </c>
      <c r="Q23" s="68"/>
      <c r="R23" s="68"/>
      <c r="S23" s="68"/>
    </row>
    <row r="24">
      <c r="A24" s="69">
        <v>43927.0</v>
      </c>
      <c r="B24" s="69">
        <v>44292.0</v>
      </c>
      <c r="C24" s="68" t="s">
        <v>97</v>
      </c>
      <c r="D24" s="68" t="s">
        <v>98</v>
      </c>
      <c r="E24" s="68" t="s">
        <v>99</v>
      </c>
      <c r="F24" s="70">
        <v>53364.26</v>
      </c>
      <c r="G24" s="69">
        <v>44172.0</v>
      </c>
      <c r="H24" s="69">
        <v>44167.0</v>
      </c>
      <c r="I24" s="68" t="s">
        <v>118</v>
      </c>
      <c r="J24" s="68" t="s">
        <v>134</v>
      </c>
      <c r="K24" s="81" t="s">
        <v>132</v>
      </c>
      <c r="L24" s="74">
        <v>14500.0</v>
      </c>
      <c r="M24" s="70">
        <v>44571.99</v>
      </c>
      <c r="N24" s="68"/>
      <c r="O24" s="79" t="b">
        <v>1</v>
      </c>
      <c r="P24" s="70">
        <v>37814.85</v>
      </c>
      <c r="Q24" s="68"/>
      <c r="R24" s="68"/>
      <c r="S24" s="68"/>
    </row>
    <row r="25">
      <c r="A25" s="69">
        <v>43927.0</v>
      </c>
      <c r="B25" s="69">
        <v>44292.0</v>
      </c>
      <c r="C25" s="68" t="s">
        <v>97</v>
      </c>
      <c r="D25" s="68" t="s">
        <v>98</v>
      </c>
      <c r="E25" s="68" t="s">
        <v>99</v>
      </c>
      <c r="F25" s="70">
        <v>53364.26</v>
      </c>
      <c r="G25" s="69">
        <v>44173.0</v>
      </c>
      <c r="H25" s="69">
        <v>44174.0</v>
      </c>
      <c r="I25" s="68" t="s">
        <v>100</v>
      </c>
      <c r="J25" s="82">
        <v>1.209668429E9</v>
      </c>
      <c r="K25" s="68" t="s">
        <v>133</v>
      </c>
      <c r="L25" s="70">
        <v>-1202.0</v>
      </c>
      <c r="M25" s="70">
        <v>43369.99</v>
      </c>
      <c r="N25" s="68"/>
      <c r="O25" s="79" t="b">
        <v>1</v>
      </c>
      <c r="P25" s="70">
        <v>37814.85</v>
      </c>
      <c r="Q25" s="68"/>
      <c r="R25" s="68"/>
      <c r="S25" s="68"/>
    </row>
    <row r="26">
      <c r="A26" s="69">
        <v>43927.0</v>
      </c>
      <c r="B26" s="69">
        <v>44292.0</v>
      </c>
      <c r="C26" s="68" t="s">
        <v>97</v>
      </c>
      <c r="D26" s="68" t="s">
        <v>98</v>
      </c>
      <c r="E26" s="68" t="s">
        <v>99</v>
      </c>
      <c r="F26" s="70">
        <v>53364.26</v>
      </c>
      <c r="G26" s="69">
        <v>44173.0</v>
      </c>
      <c r="H26" s="69">
        <v>44174.0</v>
      </c>
      <c r="I26" s="68" t="s">
        <v>100</v>
      </c>
      <c r="J26" s="82">
        <v>1.20966749E9</v>
      </c>
      <c r="K26" s="68" t="s">
        <v>129</v>
      </c>
      <c r="L26" s="70">
        <v>-5798.0</v>
      </c>
      <c r="M26" s="70">
        <v>37571.99</v>
      </c>
      <c r="N26" s="68"/>
      <c r="O26" s="79" t="b">
        <v>1</v>
      </c>
      <c r="P26" s="70">
        <v>37814.85</v>
      </c>
      <c r="Q26" s="68"/>
      <c r="R26" s="68"/>
      <c r="S26" s="68"/>
    </row>
    <row r="27">
      <c r="A27" s="69">
        <v>43927.0</v>
      </c>
      <c r="B27" s="69">
        <v>44292.0</v>
      </c>
      <c r="C27" s="68" t="s">
        <v>97</v>
      </c>
      <c r="D27" s="68" t="s">
        <v>98</v>
      </c>
      <c r="E27" s="68" t="s">
        <v>99</v>
      </c>
      <c r="F27" s="70">
        <v>53364.26</v>
      </c>
      <c r="G27" s="69">
        <v>44204.0</v>
      </c>
      <c r="H27" s="69">
        <v>44204.0</v>
      </c>
      <c r="I27" s="68" t="s">
        <v>100</v>
      </c>
      <c r="J27" s="68" t="s">
        <v>135</v>
      </c>
      <c r="K27" s="68" t="s">
        <v>136</v>
      </c>
      <c r="L27" s="70">
        <v>-3880.77</v>
      </c>
      <c r="M27" s="70">
        <v>33691.22</v>
      </c>
      <c r="N27" s="68"/>
      <c r="O27" s="79" t="b">
        <v>1</v>
      </c>
      <c r="P27" s="70">
        <v>37814.85</v>
      </c>
      <c r="Q27" s="68"/>
      <c r="R27" s="68"/>
      <c r="S27" s="68"/>
    </row>
    <row r="28">
      <c r="A28" s="69">
        <v>43927.0</v>
      </c>
      <c r="B28" s="69">
        <v>44292.0</v>
      </c>
      <c r="C28" s="68" t="s">
        <v>97</v>
      </c>
      <c r="D28" s="68" t="s">
        <v>98</v>
      </c>
      <c r="E28" s="68" t="s">
        <v>99</v>
      </c>
      <c r="F28" s="70">
        <v>53364.26</v>
      </c>
      <c r="G28" s="69">
        <v>44204.0</v>
      </c>
      <c r="H28" s="80">
        <v>44186.0</v>
      </c>
      <c r="I28" s="68" t="s">
        <v>118</v>
      </c>
      <c r="J28" s="68" t="s">
        <v>137</v>
      </c>
      <c r="K28" s="81" t="s">
        <v>132</v>
      </c>
      <c r="L28" s="74">
        <v>11000.0</v>
      </c>
      <c r="M28" s="70">
        <v>44691.22</v>
      </c>
      <c r="N28" s="68"/>
      <c r="O28" s="79" t="b">
        <v>1</v>
      </c>
      <c r="P28" s="70">
        <v>37814.85</v>
      </c>
      <c r="Q28" s="68"/>
      <c r="R28" s="68"/>
      <c r="S28" s="68"/>
    </row>
    <row r="29">
      <c r="A29" s="69">
        <v>43927.0</v>
      </c>
      <c r="B29" s="69">
        <v>44292.0</v>
      </c>
      <c r="C29" s="68" t="s">
        <v>97</v>
      </c>
      <c r="D29" s="68" t="s">
        <v>98</v>
      </c>
      <c r="E29" s="68" t="s">
        <v>99</v>
      </c>
      <c r="F29" s="70">
        <v>53364.26</v>
      </c>
      <c r="G29" s="69">
        <v>44228.0</v>
      </c>
      <c r="H29" s="69">
        <v>44225.0</v>
      </c>
      <c r="I29" s="68" t="s">
        <v>100</v>
      </c>
      <c r="J29" s="68" t="s">
        <v>138</v>
      </c>
      <c r="K29" s="68" t="s">
        <v>139</v>
      </c>
      <c r="L29" s="70">
        <v>-3520.0</v>
      </c>
      <c r="M29" s="70">
        <v>41171.22</v>
      </c>
      <c r="N29" s="68"/>
      <c r="O29" s="79" t="b">
        <v>1</v>
      </c>
      <c r="P29" s="70">
        <v>37814.85</v>
      </c>
      <c r="Q29" s="68"/>
      <c r="R29" s="68"/>
      <c r="S29" s="68"/>
    </row>
    <row r="30">
      <c r="A30" s="69">
        <v>43927.0</v>
      </c>
      <c r="B30" s="69">
        <v>44292.0</v>
      </c>
      <c r="C30" s="68" t="s">
        <v>97</v>
      </c>
      <c r="D30" s="68" t="s">
        <v>98</v>
      </c>
      <c r="E30" s="68" t="s">
        <v>99</v>
      </c>
      <c r="F30" s="70">
        <v>53364.26</v>
      </c>
      <c r="G30" s="69">
        <v>44235.0</v>
      </c>
      <c r="H30" s="69">
        <v>44236.0</v>
      </c>
      <c r="I30" s="68" t="s">
        <v>100</v>
      </c>
      <c r="J30" s="82">
        <v>2.09046259E8</v>
      </c>
      <c r="K30" s="68" t="s">
        <v>129</v>
      </c>
      <c r="L30" s="70">
        <v>-6396.0</v>
      </c>
      <c r="M30" s="70">
        <v>34775.22</v>
      </c>
      <c r="N30" s="68"/>
      <c r="O30" s="79" t="b">
        <v>1</v>
      </c>
      <c r="P30" s="70">
        <v>37814.85</v>
      </c>
      <c r="Q30" s="68"/>
      <c r="R30" s="68"/>
      <c r="S30" s="68"/>
    </row>
    <row r="31">
      <c r="A31" s="69">
        <v>43927.0</v>
      </c>
      <c r="B31" s="69">
        <v>44292.0</v>
      </c>
      <c r="C31" s="68" t="s">
        <v>97</v>
      </c>
      <c r="D31" s="68" t="s">
        <v>98</v>
      </c>
      <c r="E31" s="68" t="s">
        <v>99</v>
      </c>
      <c r="F31" s="70">
        <v>53364.26</v>
      </c>
      <c r="G31" s="69">
        <v>44235.0</v>
      </c>
      <c r="H31" s="69">
        <v>44236.0</v>
      </c>
      <c r="I31" s="68" t="s">
        <v>100</v>
      </c>
      <c r="J31" s="82">
        <v>2.09048358E8</v>
      </c>
      <c r="K31" s="68" t="s">
        <v>133</v>
      </c>
      <c r="L31" s="70">
        <v>-1104.0</v>
      </c>
      <c r="M31" s="70">
        <v>33671.22</v>
      </c>
      <c r="N31" s="68"/>
      <c r="O31" s="79" t="b">
        <v>1</v>
      </c>
      <c r="P31" s="70">
        <v>37814.85</v>
      </c>
      <c r="Q31" s="68"/>
      <c r="R31" s="68"/>
      <c r="S31" s="68"/>
    </row>
    <row r="32">
      <c r="A32" s="69">
        <v>43927.0</v>
      </c>
      <c r="B32" s="69">
        <v>44292.0</v>
      </c>
      <c r="C32" s="68" t="s">
        <v>97</v>
      </c>
      <c r="D32" s="68" t="s">
        <v>98</v>
      </c>
      <c r="E32" s="68" t="s">
        <v>99</v>
      </c>
      <c r="F32" s="70">
        <v>53364.26</v>
      </c>
      <c r="G32" s="69">
        <v>44284.0</v>
      </c>
      <c r="H32" s="69">
        <v>44285.0</v>
      </c>
      <c r="I32" s="68" t="s">
        <v>100</v>
      </c>
      <c r="J32" s="82">
        <v>3.30133732E8</v>
      </c>
      <c r="K32" s="68" t="s">
        <v>140</v>
      </c>
      <c r="L32" s="82">
        <v>-856.37</v>
      </c>
      <c r="M32" s="70">
        <v>32814.85</v>
      </c>
      <c r="N32" s="68"/>
      <c r="O32" s="79" t="b">
        <v>1</v>
      </c>
      <c r="P32" s="70">
        <v>37814.85</v>
      </c>
      <c r="Q32" s="68"/>
      <c r="R32" s="68"/>
      <c r="S32" s="68"/>
    </row>
    <row r="33">
      <c r="A33" s="69">
        <v>43927.0</v>
      </c>
      <c r="B33" s="69">
        <v>44292.0</v>
      </c>
      <c r="C33" s="68" t="s">
        <v>97</v>
      </c>
      <c r="D33" s="68" t="s">
        <v>98</v>
      </c>
      <c r="E33" s="68" t="s">
        <v>99</v>
      </c>
      <c r="F33" s="70">
        <v>53364.26</v>
      </c>
      <c r="G33" s="69">
        <v>44292.0</v>
      </c>
      <c r="H33" s="69">
        <v>44279.0</v>
      </c>
      <c r="I33" s="68" t="s">
        <v>118</v>
      </c>
      <c r="J33" s="68" t="s">
        <v>141</v>
      </c>
      <c r="K33" s="81" t="s">
        <v>132</v>
      </c>
      <c r="L33" s="74">
        <v>5000.0</v>
      </c>
      <c r="M33" s="70">
        <v>37814.85</v>
      </c>
      <c r="N33" s="68"/>
      <c r="O33" s="79" t="b">
        <v>1</v>
      </c>
      <c r="P33" s="70">
        <v>37814.85</v>
      </c>
      <c r="Q33" s="68"/>
      <c r="R33" s="68"/>
      <c r="S33" s="68"/>
    </row>
  </sheetData>
  <drawing r:id="rId1"/>
</worksheet>
</file>