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3pkmtWPloPZcFdEXTIZZ2KpYxnw=="/>
    </ext>
  </extLst>
</workbook>
</file>

<file path=xl/sharedStrings.xml><?xml version="1.0" encoding="utf-8"?>
<sst xmlns="http://schemas.openxmlformats.org/spreadsheetml/2006/main" count="176" uniqueCount="111">
  <si>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</si>
  <si>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</si>
  <si>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</si>
  <si>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</si>
  <si>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</si>
  <si>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</si>
  <si>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</si>
  <si>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</si>
  <si>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</si>
  <si>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MGI 2 Pension Fund</t>
  </si>
  <si>
    <t xml:space="preserve">cash at bank </t>
  </si>
  <si>
    <t>PSTR</t>
  </si>
  <si>
    <t>00817010RJ</t>
  </si>
  <si>
    <t>MGI Future Limited Preference Share</t>
  </si>
  <si>
    <t>Y</t>
  </si>
  <si>
    <t>Principle Employer / Admin</t>
  </si>
  <si>
    <t>MGI Future Limited Preference Share 2</t>
  </si>
  <si>
    <t>Admin ID:</t>
  </si>
  <si>
    <t>Carlton James Real Estate Loan Note</t>
  </si>
  <si>
    <t>N</t>
  </si>
  <si>
    <t>Carlton James Real Estate Loan Note 2</t>
  </si>
  <si>
    <t>GG</t>
  </si>
  <si>
    <t>Carlton James Real Estate Loan Note 3</t>
  </si>
  <si>
    <t>Pass</t>
  </si>
  <si>
    <t>Carlton James Real Estate Loan Note 4</t>
  </si>
  <si>
    <t>Hudspiths Ltd FX Account</t>
  </si>
  <si>
    <t>Transfers in</t>
  </si>
  <si>
    <t>Hudspiths Ltd FX Account No. 2</t>
  </si>
  <si>
    <t>Carlton James Capital Markets Fund</t>
  </si>
  <si>
    <t>Contributions</t>
  </si>
  <si>
    <t>Carlton James Capital Markets Fund 2</t>
  </si>
  <si>
    <t xml:space="preserve">Capital Markets Fund investment portfolio
</t>
  </si>
  <si>
    <t>Total contributions &amp; transfers:</t>
  </si>
  <si>
    <t>HJ Collection James Busby</t>
  </si>
  <si>
    <t>% fund split</t>
  </si>
  <si>
    <t>IN</t>
  </si>
  <si>
    <t xml:space="preserve">Connected </t>
  </si>
  <si>
    <t>Employer Contributions</t>
  </si>
  <si>
    <t xml:space="preserve">UnConnected </t>
  </si>
  <si>
    <t>Member Contributions</t>
  </si>
  <si>
    <t>Cash total</t>
  </si>
  <si>
    <t>Third Party Contributions</t>
  </si>
  <si>
    <t>Totals</t>
  </si>
  <si>
    <t>Relief at Source Payments</t>
  </si>
  <si>
    <t>Transfers In</t>
  </si>
  <si>
    <t>Fees</t>
  </si>
  <si>
    <t>Net Pension David Hughes</t>
  </si>
  <si>
    <t>PCLS Ty Martyn Patrick</t>
  </si>
  <si>
    <t>PCLS Jacqueline Sparrow</t>
  </si>
  <si>
    <t>PCLS Paul Henderson-Sowerby</t>
  </si>
  <si>
    <t>Navigator</t>
  </si>
  <si>
    <t>Capital Sums Borrowed</t>
  </si>
  <si>
    <t>April</t>
  </si>
  <si>
    <t>Loan repayments In (Capital Only)</t>
  </si>
  <si>
    <t xml:space="preserve">May </t>
  </si>
  <si>
    <t>OUT</t>
  </si>
  <si>
    <t>June</t>
  </si>
  <si>
    <t>Transfer Out</t>
  </si>
  <si>
    <t>July</t>
  </si>
  <si>
    <t>Lump Sum Payments</t>
  </si>
  <si>
    <t>August</t>
  </si>
  <si>
    <t>Lump Sum Death Payments</t>
  </si>
  <si>
    <t>September</t>
  </si>
  <si>
    <t>Annuity Purchase</t>
  </si>
  <si>
    <t>October</t>
  </si>
  <si>
    <t>Repayment of borrowing</t>
  </si>
  <si>
    <t>November</t>
  </si>
  <si>
    <t>Other?</t>
  </si>
  <si>
    <t>December</t>
  </si>
  <si>
    <t>Aggregate of payments</t>
  </si>
  <si>
    <t>January</t>
  </si>
  <si>
    <t>Scheme Value</t>
  </si>
  <si>
    <t>February</t>
  </si>
  <si>
    <t>March</t>
  </si>
  <si>
    <t>NAVIGATOR CMF REDEMPTIO HUGHES</t>
  </si>
  <si>
    <t>000074000MGI2PENSION</t>
  </si>
  <si>
    <t>VIR11223320013251</t>
  </si>
  <si>
    <t>GBP</t>
  </si>
  <si>
    <t>WDG</t>
  </si>
  <si>
    <t>20013251 NETPAY DH DR</t>
  </si>
  <si>
    <t>20013251 ADMIN FEE DR</t>
  </si>
  <si>
    <t>20013251 JANFEE496 DR</t>
  </si>
  <si>
    <t>20013251 JANFEE486 DR</t>
  </si>
  <si>
    <t>20013251 PAYE DH DR</t>
  </si>
  <si>
    <t>20013251 JANFEE467 DR</t>
  </si>
  <si>
    <t>20013251 JANFEE508 DR</t>
  </si>
  <si>
    <t>20013251 TPR RETUR DR</t>
  </si>
  <si>
    <t>20013251 ICO RENEW DR</t>
  </si>
  <si>
    <t>000389355A</t>
  </si>
  <si>
    <t>TPR LEVY</t>
  </si>
  <si>
    <t>DPG</t>
  </si>
  <si>
    <t>000373167A</t>
  </si>
  <si>
    <t>000398029A</t>
  </si>
  <si>
    <t>HJ COLLECTION LTD JAMES BUSBY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</si>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</sst>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[$£]#,##0.00"/>
    <numFmt numFmtId="170" formatCode="d/m/yyyy"/>
    <numFmt numFmtId="171" formatCode="dd/mm/yyyy"/>
    <numFmt numFmtId="172" formatCode="mm/dd/yyyy"/>
  </numFmts>
  <fonts count="15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Arial"/>
    </font>
    <font>
      <color rgb="FF999999"/>
      <name val="Arial"/>
    </font>
    <font>
      <sz val="11.0"/>
      <color rgb="FFFF0000"/>
      <name val="Calibri"/>
    </font>
    <font>
      <color rgb="FFFF0000"/>
      <name val="Roboto"/>
    </font>
    <font>
      <color rgb="FFFF0000"/>
      <name val="Calibri"/>
    </font>
    <font>
      <b/>
      <sz val="11.0"/>
      <color rgb="FFFF0000"/>
      <name val="Calibri"/>
    </font>
    <font>
      <sz val="11.0"/>
      <color theme="1"/>
      <name val="Times New Roman"/>
    </font>
    <font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0" xfId="0" applyFont="1"/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2" fontId="6" numFmtId="166" xfId="0" applyAlignment="1" applyBorder="1" applyFill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shrinkToFit="0" vertical="bottom" wrapText="1"/>
    </xf>
    <xf borderId="1" fillId="0" fontId="7" numFmtId="165" xfId="0" applyAlignment="1" applyBorder="1" applyFont="1" applyNumberFormat="1">
      <alignment vertical="bottom"/>
    </xf>
    <xf borderId="0" fillId="0" fontId="5" numFmtId="165" xfId="0" applyAlignment="1" applyFont="1" applyNumberFormat="1">
      <alignment horizontal="center" shrinkToFit="0" vertical="bottom" wrapText="1"/>
    </xf>
    <xf borderId="2" fillId="0" fontId="6" numFmtId="165" xfId="0" applyAlignment="1" applyBorder="1" applyFont="1" applyNumberFormat="1">
      <alignment horizontal="center" vertical="bottom"/>
    </xf>
    <xf borderId="1" fillId="0" fontId="8" numFmtId="165" xfId="0" applyAlignment="1" applyBorder="1" applyFont="1" applyNumberFormat="1">
      <alignment readingOrder="0" vertical="bottom"/>
    </xf>
    <xf borderId="0" fillId="0" fontId="6" numFmtId="165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shrinkToFit="0" vertical="bottom" wrapText="1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8" numFmtId="165" xfId="0" applyAlignment="1" applyBorder="1" applyFont="1" applyNumberFormat="1">
      <alignment vertical="bottom"/>
    </xf>
    <xf borderId="0" fillId="0" fontId="6" numFmtId="167" xfId="0" applyAlignment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readingOrder="0" vertical="bottom"/>
    </xf>
    <xf borderId="0" fillId="0" fontId="6" numFmtId="0" xfId="0" applyAlignment="1" applyFont="1">
      <alignment horizontal="left" readingOrder="0" vertical="bottom"/>
    </xf>
    <xf borderId="0" fillId="0" fontId="5" numFmtId="0" xfId="0" applyAlignment="1" applyFont="1">
      <alignment horizontal="center" shrinkToFit="0" vertical="bottom" wrapText="0"/>
    </xf>
    <xf borderId="1" fillId="0" fontId="6" numFmtId="164" xfId="0" applyAlignment="1" applyBorder="1" applyFont="1" applyNumberFormat="1">
      <alignment horizontal="center" vertical="bottom"/>
    </xf>
    <xf borderId="0" fillId="0" fontId="6" numFmtId="1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6" numFmtId="168" xfId="0" applyAlignment="1" applyFont="1" applyNumberFormat="1">
      <alignment horizontal="center" shrinkToFit="0" vertical="bottom" wrapText="1"/>
    </xf>
    <xf borderId="0" fillId="0" fontId="6" numFmtId="164" xfId="0" applyAlignment="1" applyFont="1" applyNumberFormat="1">
      <alignment horizontal="center" shrinkToFit="0" vertical="bottom" wrapText="1"/>
    </xf>
    <xf borderId="0" fillId="0" fontId="9" numFmtId="0" xfId="0" applyAlignment="1" applyFont="1">
      <alignment horizontal="center" shrinkToFit="0" vertical="bottom" wrapText="1"/>
    </xf>
    <xf borderId="0" fillId="0" fontId="6" numFmtId="164" xfId="0" applyAlignment="1" applyFont="1" applyNumberFormat="1">
      <alignment horizontal="center" vertical="bottom"/>
    </xf>
    <xf borderId="0" fillId="0" fontId="6" numFmtId="168" xfId="0" applyAlignment="1" applyFont="1" applyNumberFormat="1">
      <alignment horizontal="center" readingOrder="0" vertical="bottom"/>
    </xf>
    <xf borderId="0" fillId="0" fontId="9" numFmtId="168" xfId="0" applyAlignment="1" applyFont="1" applyNumberFormat="1">
      <alignment horizontal="center" vertical="bottom"/>
    </xf>
    <xf borderId="0" fillId="2" fontId="10" numFmtId="168" xfId="0" applyFont="1" applyNumberFormat="1"/>
    <xf borderId="0" fillId="0" fontId="6" numFmtId="168" xfId="0" applyAlignment="1" applyFont="1" applyNumberFormat="1">
      <alignment horizontal="center" vertical="bottom"/>
    </xf>
    <xf borderId="0" fillId="0" fontId="9" numFmtId="0" xfId="0" applyAlignment="1" applyFont="1">
      <alignment horizontal="center" vertical="bottom"/>
    </xf>
    <xf borderId="0" fillId="0" fontId="9" numFmtId="4" xfId="0" applyAlignment="1" applyFont="1" applyNumberFormat="1">
      <alignment horizontal="center" vertical="bottom"/>
    </xf>
    <xf borderId="0" fillId="0" fontId="11" numFmtId="0" xfId="0" applyFont="1"/>
    <xf borderId="0" fillId="0" fontId="6" numFmtId="169" xfId="0" applyAlignment="1" applyFont="1" applyNumberFormat="1">
      <alignment horizontal="center" vertical="bottom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right" shrinkToFit="0" vertical="bottom" wrapText="0"/>
    </xf>
    <xf borderId="0" fillId="2" fontId="3" numFmtId="165" xfId="0" applyAlignment="1" applyFont="1" applyNumberFormat="1">
      <alignment horizontal="center" vertical="bottom"/>
    </xf>
    <xf borderId="0" fillId="0" fontId="9" numFmtId="4" xfId="0" applyAlignment="1" applyFont="1" applyNumberFormat="1">
      <alignment horizontal="right" shrinkToFit="0" vertical="bottom" wrapText="0"/>
    </xf>
    <xf borderId="0" fillId="0" fontId="5" numFmtId="168" xfId="0" applyAlignment="1" applyFont="1" applyNumberFormat="1">
      <alignment horizontal="center" vertical="bottom"/>
    </xf>
    <xf borderId="0" fillId="0" fontId="12" numFmtId="168" xfId="0" applyAlignment="1" applyFont="1" applyNumberFormat="1">
      <alignment horizontal="center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2" fontId="7" numFmtId="0" xfId="0" applyAlignment="1" applyFont="1">
      <alignment vertical="bottom"/>
    </xf>
    <xf borderId="0" fillId="2" fontId="7" numFmtId="4" xfId="0" applyAlignment="1" applyFont="1" applyNumberFormat="1">
      <alignment horizontal="right" vertical="bottom"/>
    </xf>
    <xf borderId="0" fillId="0" fontId="14" numFmtId="0" xfId="0" applyFont="1"/>
    <xf borderId="0" fillId="0" fontId="6" numFmtId="0" xfId="0" applyAlignment="1" applyFont="1">
      <alignment horizontal="center"/>
    </xf>
    <xf borderId="0" fillId="0" fontId="6" numFmtId="170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0" fillId="0" fontId="6" numFmtId="171" xfId="0" applyAlignment="1" applyFont="1" applyNumberFormat="1">
      <alignment horizontal="right" vertical="bottom"/>
    </xf>
    <xf borderId="0" fillId="0" fontId="6" numFmtId="11" xfId="0" applyAlignment="1" applyFont="1" applyNumberFormat="1">
      <alignment vertical="bottom"/>
    </xf>
    <xf borderId="0" fillId="0" fontId="7" numFmtId="172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vertical="bottom"/>
    </xf>
    <xf borderId="0" fillId="0" fontId="7" numFmtId="171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7" numFmtId="0" xfId="0" applyAlignment="1" applyFont="1">
      <alignment horizontal="center" vertical="bottom"/>
    </xf>
    <xf borderId="0" fillId="3" fontId="7" numFmtId="0" xfId="0" applyAlignment="1" applyFill="1" applyFont="1">
      <alignment vertical="bottom"/>
    </xf>
    <xf borderId="0" fillId="3" fontId="7" numFmtId="4" xfId="0" applyAlignment="1" applyFont="1" applyNumberFormat="1">
      <alignment horizontal="right" vertical="bottom"/>
    </xf>
    <xf borderId="0" fillId="0" fontId="7" numFmtId="170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17.13"/>
    <col customWidth="1" min="3" max="3" width="23.13"/>
    <col customWidth="1" min="4" max="4" width="7.25"/>
    <col customWidth="1" min="5" max="5" width="16.88"/>
    <col customWidth="1" min="6" max="6" width="14.13"/>
    <col customWidth="1" min="7" max="7" width="12.0"/>
    <col customWidth="1" min="8" max="8" width="13.13"/>
    <col customWidth="1" min="9" max="9" width="13.25"/>
    <col customWidth="1" min="10" max="26" width="14.38"/>
  </cols>
  <sheetData>
    <row r="1" ht="15.75" customHeight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  <c r="K1" s="5"/>
      <c r="L1" s="5"/>
    </row>
    <row r="2" ht="15.75" customHeight="1">
      <c r="A2" s="6" t="s">
        <v>8</v>
      </c>
      <c r="B2" s="7" t="s">
        <v>9</v>
      </c>
      <c r="C2" s="3" t="s">
        <v>10</v>
      </c>
      <c r="D2" s="8"/>
      <c r="E2" s="9">
        <v>27972.4</v>
      </c>
      <c r="F2" s="8">
        <v>37814.85</v>
      </c>
      <c r="G2" s="8"/>
      <c r="H2" s="10"/>
      <c r="I2" s="11"/>
      <c r="J2" s="12"/>
      <c r="K2" s="5"/>
      <c r="L2" s="5"/>
    </row>
    <row r="3" ht="15.75" customHeight="1">
      <c r="A3" s="6" t="s">
        <v>11</v>
      </c>
      <c r="B3" s="7" t="s">
        <v>12</v>
      </c>
      <c r="C3" s="13" t="s">
        <v>13</v>
      </c>
      <c r="D3" s="8" t="s">
        <v>14</v>
      </c>
      <c r="E3" s="8">
        <v>265000.0</v>
      </c>
      <c r="F3" s="8">
        <v>265000.0</v>
      </c>
      <c r="G3" s="14"/>
      <c r="H3" s="11"/>
      <c r="I3" s="11"/>
      <c r="J3" s="12"/>
      <c r="K3" s="5"/>
      <c r="L3" s="5"/>
    </row>
    <row r="4" ht="15.75" customHeight="1">
      <c r="A4" s="6" t="s">
        <v>15</v>
      </c>
      <c r="B4" s="15"/>
      <c r="C4" s="13" t="s">
        <v>16</v>
      </c>
      <c r="D4" s="8" t="s">
        <v>14</v>
      </c>
      <c r="E4" s="8">
        <v>110000.0</v>
      </c>
      <c r="F4" s="16">
        <v>110000.0</v>
      </c>
      <c r="G4" s="14"/>
      <c r="H4" s="11"/>
      <c r="I4" s="11"/>
      <c r="J4" s="12"/>
      <c r="K4" s="5"/>
      <c r="L4" s="5"/>
    </row>
    <row r="5" ht="15.75" customHeight="1">
      <c r="A5" s="6" t="s">
        <v>17</v>
      </c>
      <c r="B5" s="7"/>
      <c r="C5" s="13" t="s">
        <v>18</v>
      </c>
      <c r="D5" s="8" t="s">
        <v>19</v>
      </c>
      <c r="E5" s="9">
        <v>5234.15</v>
      </c>
      <c r="F5" s="16">
        <v>4931.78</v>
      </c>
      <c r="G5" s="17">
        <v>5168.99</v>
      </c>
      <c r="H5" s="11"/>
      <c r="I5" s="11"/>
      <c r="J5" s="12"/>
      <c r="K5" s="5"/>
      <c r="L5" s="5"/>
    </row>
    <row r="6" ht="15.75" customHeight="1">
      <c r="A6" s="6"/>
      <c r="B6" s="18"/>
      <c r="C6" s="19" t="s">
        <v>20</v>
      </c>
      <c r="D6" s="8" t="s">
        <v>19</v>
      </c>
      <c r="E6" s="9">
        <v>120134.28</v>
      </c>
      <c r="F6" s="16">
        <v>113194.31</v>
      </c>
      <c r="G6" s="17">
        <v>118659.0</v>
      </c>
      <c r="H6" s="11"/>
      <c r="I6" s="11"/>
      <c r="J6" s="12"/>
      <c r="K6" s="5"/>
      <c r="L6" s="5"/>
    </row>
    <row r="7" ht="15.75" customHeight="1">
      <c r="A7" s="6" t="s">
        <v>21</v>
      </c>
      <c r="B7" s="20"/>
      <c r="C7" s="19" t="s">
        <v>22</v>
      </c>
      <c r="D7" s="8" t="s">
        <v>19</v>
      </c>
      <c r="E7" s="9">
        <v>100639.28</v>
      </c>
      <c r="F7" s="16">
        <v>94825.51</v>
      </c>
      <c r="G7" s="17">
        <v>99403.0</v>
      </c>
      <c r="H7" s="11"/>
      <c r="I7" s="11"/>
      <c r="J7" s="12"/>
      <c r="K7" s="5"/>
      <c r="L7" s="5"/>
    </row>
    <row r="8" ht="15.75" customHeight="1">
      <c r="A8" s="6" t="s">
        <v>23</v>
      </c>
      <c r="B8" s="21"/>
      <c r="C8" s="19" t="s">
        <v>24</v>
      </c>
      <c r="D8" s="8" t="s">
        <v>19</v>
      </c>
      <c r="E8" s="9">
        <v>55467.31</v>
      </c>
      <c r="F8" s="16">
        <v>52263.05</v>
      </c>
      <c r="G8" s="17">
        <v>54786.0</v>
      </c>
      <c r="H8" s="11"/>
      <c r="I8" s="11"/>
      <c r="J8" s="12"/>
      <c r="K8" s="5"/>
      <c r="L8" s="5"/>
    </row>
    <row r="9" ht="15.75" customHeight="1">
      <c r="A9" s="6"/>
      <c r="B9" s="18"/>
      <c r="C9" s="19" t="s">
        <v>25</v>
      </c>
      <c r="D9" s="8" t="s">
        <v>19</v>
      </c>
      <c r="E9" s="8">
        <v>0.0</v>
      </c>
      <c r="F9" s="16">
        <v>0.0</v>
      </c>
      <c r="G9" s="22"/>
      <c r="H9" s="11"/>
      <c r="I9" s="11"/>
      <c r="J9" s="12"/>
      <c r="K9" s="5"/>
      <c r="L9" s="5"/>
    </row>
    <row r="10" ht="15.75" customHeight="1">
      <c r="A10" s="6" t="s">
        <v>26</v>
      </c>
      <c r="B10" s="18"/>
      <c r="C10" s="19" t="s">
        <v>27</v>
      </c>
      <c r="D10" s="8" t="s">
        <v>19</v>
      </c>
      <c r="E10" s="8">
        <v>0.0</v>
      </c>
      <c r="F10" s="16">
        <v>0.0</v>
      </c>
      <c r="G10" s="14"/>
      <c r="H10" s="11"/>
      <c r="I10" s="11"/>
      <c r="J10" s="12"/>
      <c r="K10" s="5"/>
      <c r="L10" s="5"/>
    </row>
    <row r="11" ht="15.75" customHeight="1">
      <c r="A11" s="6" t="s">
        <v>26</v>
      </c>
      <c r="B11" s="23"/>
      <c r="C11" s="19" t="s">
        <v>28</v>
      </c>
      <c r="D11" s="8" t="s">
        <v>19</v>
      </c>
      <c r="E11" s="9">
        <v>24071.03</v>
      </c>
      <c r="F11" s="8">
        <v>23673.42</v>
      </c>
      <c r="G11" s="17">
        <v>80000.0</v>
      </c>
      <c r="H11" s="11"/>
      <c r="I11" s="11"/>
      <c r="J11" s="12"/>
      <c r="K11" s="5"/>
      <c r="L11" s="5"/>
    </row>
    <row r="12" ht="15.75" customHeight="1">
      <c r="A12" s="6" t="s">
        <v>29</v>
      </c>
      <c r="B12" s="23"/>
      <c r="C12" s="19" t="s">
        <v>30</v>
      </c>
      <c r="D12" s="8" t="s">
        <v>19</v>
      </c>
      <c r="E12" s="9">
        <v>28180.04</v>
      </c>
      <c r="F12" s="16">
        <v>44937.08</v>
      </c>
      <c r="G12" s="17">
        <v>252000.0</v>
      </c>
      <c r="H12" s="24">
        <f>I21</f>
        <v>5000</v>
      </c>
      <c r="I12" s="11"/>
      <c r="J12" s="25" t="s">
        <v>31</v>
      </c>
      <c r="K12" s="5"/>
      <c r="L12" s="5"/>
    </row>
    <row r="13" ht="15.75" customHeight="1">
      <c r="A13" s="26" t="s">
        <v>32</v>
      </c>
      <c r="B13" s="18"/>
      <c r="C13" s="27" t="s">
        <v>33</v>
      </c>
      <c r="D13" s="8" t="s">
        <v>19</v>
      </c>
      <c r="E13" s="9">
        <v>0.0</v>
      </c>
      <c r="F13" s="16">
        <v>10000.0</v>
      </c>
      <c r="G13" s="8"/>
      <c r="H13" s="24">
        <v>10000.0</v>
      </c>
      <c r="I13" s="24">
        <v>2400.0</v>
      </c>
      <c r="K13" s="5"/>
      <c r="L13" s="5"/>
    </row>
    <row r="14" ht="15.75" customHeight="1">
      <c r="A14" s="6" t="s">
        <v>34</v>
      </c>
      <c r="B14" s="28"/>
      <c r="C14" s="27"/>
      <c r="D14" s="8"/>
      <c r="E14" s="8"/>
      <c r="F14" s="8"/>
      <c r="G14" s="8"/>
      <c r="H14" s="11"/>
      <c r="I14" s="11"/>
      <c r="J14" s="12"/>
      <c r="K14" s="5"/>
      <c r="L14" s="5"/>
    </row>
    <row r="15" ht="15.75" customHeight="1">
      <c r="A15" s="6" t="s">
        <v>35</v>
      </c>
      <c r="B15" s="18"/>
      <c r="C15" s="29" t="s">
        <v>36</v>
      </c>
      <c r="D15" s="8"/>
      <c r="E15" s="8">
        <f t="shared" ref="E15:F15" si="1">E3+E4</f>
        <v>375000</v>
      </c>
      <c r="F15" s="8">
        <f t="shared" si="1"/>
        <v>375000</v>
      </c>
      <c r="G15" s="8" t="str">
        <f t="shared" ref="G15:I15" si="2">G10</f>
        <v/>
      </c>
      <c r="H15" s="8" t="str">
        <f t="shared" si="2"/>
        <v/>
      </c>
      <c r="I15" s="8" t="str">
        <f t="shared" si="2"/>
        <v/>
      </c>
      <c r="J15" s="12"/>
      <c r="K15" s="5"/>
      <c r="L15" s="5"/>
    </row>
    <row r="16" ht="15.75" customHeight="1">
      <c r="A16" s="30" t="s">
        <v>37</v>
      </c>
      <c r="B16" s="18">
        <v>0.0</v>
      </c>
      <c r="C16" s="29" t="s">
        <v>38</v>
      </c>
      <c r="D16" s="8"/>
      <c r="E16" s="8">
        <f>SUM(E5:E13)</f>
        <v>333726.09</v>
      </c>
      <c r="F16" s="8">
        <f>F5+F6+F7+F8+F9+F10+F11+F12+F13</f>
        <v>343825.15</v>
      </c>
      <c r="G16" s="8"/>
      <c r="H16" s="8">
        <f t="shared" ref="H16:I16" si="3">H12</f>
        <v>5000</v>
      </c>
      <c r="I16" s="8" t="str">
        <f t="shared" si="3"/>
        <v/>
      </c>
      <c r="J16" s="12"/>
      <c r="K16" s="5"/>
      <c r="L16" s="5"/>
    </row>
    <row r="17" ht="15.75" customHeight="1">
      <c r="A17" s="30" t="s">
        <v>39</v>
      </c>
      <c r="B17" s="18">
        <v>0.0</v>
      </c>
      <c r="C17" s="31" t="s">
        <v>40</v>
      </c>
      <c r="D17" s="8" t="str">
        <f t="shared" ref="D17:I17" si="4">D2</f>
        <v/>
      </c>
      <c r="E17" s="8">
        <f t="shared" si="4"/>
        <v>27972.4</v>
      </c>
      <c r="F17" s="8">
        <f t="shared" si="4"/>
        <v>37814.85</v>
      </c>
      <c r="G17" s="8" t="str">
        <f t="shared" si="4"/>
        <v/>
      </c>
      <c r="H17" s="8" t="str">
        <f t="shared" si="4"/>
        <v/>
      </c>
      <c r="I17" s="8" t="str">
        <f t="shared" si="4"/>
        <v/>
      </c>
      <c r="J17" s="12"/>
      <c r="K17" s="5"/>
      <c r="L17" s="5"/>
    </row>
    <row r="18" ht="15.75" customHeight="1">
      <c r="A18" s="30" t="s">
        <v>41</v>
      </c>
      <c r="B18" s="18">
        <v>0.0</v>
      </c>
      <c r="C18" s="31" t="s">
        <v>42</v>
      </c>
      <c r="D18" s="8">
        <f t="shared" ref="D18:F18" si="5">SUM(D15:D17)</f>
        <v>0</v>
      </c>
      <c r="E18" s="8">
        <f t="shared" si="5"/>
        <v>736698.49</v>
      </c>
      <c r="F18" s="8">
        <f t="shared" si="5"/>
        <v>756640</v>
      </c>
      <c r="G18" s="8"/>
      <c r="H18" s="8">
        <f>SUM(H15:H17)</f>
        <v>5000</v>
      </c>
      <c r="I18" s="8">
        <f>SUM(I15:I16)</f>
        <v>0</v>
      </c>
      <c r="J18" s="12"/>
      <c r="K18" s="5"/>
      <c r="L18" s="5"/>
    </row>
    <row r="19" ht="15.75" customHeight="1">
      <c r="A19" s="30" t="s">
        <v>43</v>
      </c>
      <c r="B19" s="18">
        <v>0.0</v>
      </c>
      <c r="C19" s="12"/>
      <c r="D19" s="12"/>
      <c r="E19" s="12"/>
      <c r="F19" s="12"/>
      <c r="G19" s="12"/>
      <c r="H19" s="12"/>
      <c r="I19" s="12"/>
      <c r="J19" s="12"/>
      <c r="K19" s="5"/>
      <c r="L19" s="5"/>
    </row>
    <row r="20" ht="15.75" customHeight="1">
      <c r="A20" s="30" t="s">
        <v>44</v>
      </c>
      <c r="B20" s="18">
        <f>J35+M28</f>
        <v>0</v>
      </c>
      <c r="C20" s="12"/>
      <c r="D20" s="32" t="s">
        <v>45</v>
      </c>
      <c r="E20" s="33" t="s">
        <v>46</v>
      </c>
      <c r="F20" s="34" t="s">
        <v>47</v>
      </c>
      <c r="G20" s="35" t="s">
        <v>48</v>
      </c>
      <c r="H20" s="36" t="s">
        <v>49</v>
      </c>
      <c r="I20" s="37" t="s">
        <v>50</v>
      </c>
      <c r="J20" s="38"/>
      <c r="K20" s="12"/>
      <c r="L20" s="12"/>
      <c r="M20" s="5"/>
      <c r="N20" s="5"/>
    </row>
    <row r="21" ht="15.75" customHeight="1">
      <c r="A21" s="30" t="s">
        <v>51</v>
      </c>
      <c r="B21" s="18">
        <v>0.0</v>
      </c>
      <c r="C21" s="12" t="s">
        <v>52</v>
      </c>
      <c r="D21" s="39">
        <v>8742.45</v>
      </c>
      <c r="E21" s="40"/>
      <c r="F21" s="40"/>
      <c r="G21" s="40"/>
      <c r="H21" s="41"/>
      <c r="I21" s="40">
        <v>5000.0</v>
      </c>
      <c r="J21" s="36"/>
      <c r="K21" s="34"/>
      <c r="L21" s="12"/>
      <c r="M21" s="5"/>
      <c r="N21" s="5"/>
    </row>
    <row r="22" ht="15.75" customHeight="1">
      <c r="A22" s="30" t="s">
        <v>53</v>
      </c>
      <c r="B22" s="18">
        <v>0.0</v>
      </c>
      <c r="C22" s="12" t="s">
        <v>54</v>
      </c>
      <c r="D22" s="42"/>
      <c r="E22" s="40"/>
      <c r="F22" s="40"/>
      <c r="G22" s="40"/>
      <c r="H22" s="40"/>
      <c r="I22" s="43"/>
      <c r="J22" s="44"/>
      <c r="K22" s="12"/>
      <c r="L22" s="12"/>
      <c r="M22" s="5"/>
      <c r="N22" s="5"/>
    </row>
    <row r="23" ht="15.75" customHeight="1">
      <c r="A23" s="6" t="s">
        <v>55</v>
      </c>
      <c r="B23" s="18"/>
      <c r="C23" s="12" t="s">
        <v>56</v>
      </c>
      <c r="D23" s="42"/>
      <c r="E23" s="40"/>
      <c r="F23" s="40"/>
      <c r="G23" s="40"/>
      <c r="H23" s="40"/>
      <c r="I23" s="43"/>
      <c r="J23" s="44"/>
      <c r="K23" s="43"/>
      <c r="L23" s="43"/>
      <c r="M23" s="45"/>
      <c r="N23" s="5"/>
    </row>
    <row r="24" ht="15.75" customHeight="1">
      <c r="A24" s="30" t="s">
        <v>57</v>
      </c>
      <c r="B24" s="18">
        <v>0.0</v>
      </c>
      <c r="C24" s="12" t="s">
        <v>58</v>
      </c>
      <c r="D24" s="46"/>
      <c r="E24" s="40"/>
      <c r="F24" s="40"/>
      <c r="G24" s="40"/>
      <c r="H24" s="40"/>
      <c r="I24" s="40"/>
      <c r="J24" s="44"/>
      <c r="K24" s="12"/>
      <c r="L24" s="47"/>
      <c r="M24" s="48"/>
      <c r="N24" s="5"/>
    </row>
    <row r="25" ht="15.75" customHeight="1">
      <c r="A25" s="30" t="s">
        <v>59</v>
      </c>
      <c r="B25" s="49">
        <f>+F34+G34+H34</f>
        <v>0</v>
      </c>
      <c r="C25" s="12" t="s">
        <v>60</v>
      </c>
      <c r="D25" s="46"/>
      <c r="E25" s="40"/>
      <c r="F25" s="40"/>
      <c r="G25" s="40"/>
      <c r="H25" s="40"/>
      <c r="I25" s="40"/>
      <c r="J25" s="12"/>
      <c r="K25" s="12"/>
      <c r="L25" s="47"/>
      <c r="M25" s="50"/>
      <c r="N25" s="5"/>
    </row>
    <row r="26" ht="15.75" customHeight="1">
      <c r="A26" s="30" t="s">
        <v>61</v>
      </c>
      <c r="B26" s="18">
        <v>0.0</v>
      </c>
      <c r="C26" s="12" t="s">
        <v>62</v>
      </c>
      <c r="D26" s="46"/>
      <c r="E26" s="40"/>
      <c r="F26" s="40"/>
      <c r="G26" s="40"/>
      <c r="H26" s="40"/>
      <c r="I26" s="40"/>
      <c r="J26" s="12"/>
      <c r="K26" s="12"/>
      <c r="L26" s="47"/>
      <c r="M26" s="50"/>
      <c r="N26" s="5"/>
    </row>
    <row r="27" ht="15.75" customHeight="1">
      <c r="A27" s="30" t="s">
        <v>63</v>
      </c>
      <c r="B27" s="18">
        <v>0.0</v>
      </c>
      <c r="C27" s="12" t="s">
        <v>64</v>
      </c>
      <c r="D27" s="46"/>
      <c r="E27" s="40"/>
      <c r="F27" s="40"/>
      <c r="G27" s="40"/>
      <c r="H27" s="40"/>
      <c r="I27" s="40"/>
      <c r="J27" s="12"/>
      <c r="K27" s="12"/>
      <c r="L27" s="47"/>
      <c r="M27" s="48"/>
      <c r="N27" s="5"/>
    </row>
    <row r="28" ht="15.75" customHeight="1">
      <c r="A28" s="30" t="s">
        <v>65</v>
      </c>
      <c r="B28" s="18">
        <v>0.0</v>
      </c>
      <c r="C28" s="12" t="s">
        <v>66</v>
      </c>
      <c r="D28" s="46"/>
      <c r="E28" s="40"/>
      <c r="F28" s="40"/>
      <c r="G28" s="40"/>
      <c r="H28" s="40"/>
      <c r="I28" s="40"/>
      <c r="J28" s="12"/>
      <c r="K28" s="12"/>
      <c r="L28" s="47"/>
      <c r="M28" s="50"/>
      <c r="N28" s="5"/>
    </row>
    <row r="29" ht="15.75" customHeight="1">
      <c r="A29" s="30" t="s">
        <v>67</v>
      </c>
      <c r="B29" s="18">
        <f>D34</f>
        <v>8742.45</v>
      </c>
      <c r="C29" s="12" t="s">
        <v>68</v>
      </c>
      <c r="D29" s="46"/>
      <c r="E29" s="40"/>
      <c r="F29" s="40"/>
      <c r="G29" s="40"/>
      <c r="H29" s="40"/>
      <c r="I29" s="40"/>
      <c r="J29" s="12"/>
      <c r="K29" s="12"/>
      <c r="L29" s="12"/>
      <c r="M29" s="5"/>
      <c r="N29" s="5"/>
    </row>
    <row r="30" ht="15.75" customHeight="1">
      <c r="A30" s="12" t="s">
        <v>69</v>
      </c>
      <c r="B30" s="18">
        <f>SUM(B16:B29)</f>
        <v>8742.45</v>
      </c>
      <c r="C30" s="12" t="s">
        <v>70</v>
      </c>
      <c r="D30" s="46"/>
      <c r="E30" s="40"/>
      <c r="F30" s="40"/>
      <c r="G30" s="40"/>
      <c r="H30" s="40"/>
      <c r="I30" s="40"/>
      <c r="J30" s="12"/>
      <c r="K30" s="12"/>
      <c r="L30" s="12"/>
      <c r="M30" s="5"/>
      <c r="N30" s="5"/>
    </row>
    <row r="31" ht="15.75" customHeight="1">
      <c r="A31" s="12" t="s">
        <v>71</v>
      </c>
      <c r="B31" s="18">
        <f>E18</f>
        <v>736698.49</v>
      </c>
      <c r="C31" s="12" t="s">
        <v>72</v>
      </c>
      <c r="D31" s="46"/>
      <c r="E31" s="40"/>
      <c r="F31" s="40"/>
      <c r="G31" s="40"/>
      <c r="H31" s="40"/>
      <c r="I31" s="40"/>
      <c r="J31" s="12"/>
      <c r="K31" s="12"/>
      <c r="L31" s="12"/>
      <c r="M31" s="5"/>
      <c r="N31" s="5"/>
    </row>
    <row r="32" ht="15.75" customHeight="1">
      <c r="A32" s="12"/>
      <c r="B32" s="12"/>
      <c r="C32" s="12" t="s">
        <v>73</v>
      </c>
      <c r="D32" s="46"/>
      <c r="E32" s="40"/>
      <c r="F32" s="40"/>
      <c r="G32" s="40"/>
      <c r="H32" s="40"/>
      <c r="J32" s="12"/>
      <c r="K32" s="12"/>
      <c r="L32" s="12"/>
      <c r="M32" s="5"/>
      <c r="N32" s="5"/>
    </row>
    <row r="33" ht="15.75" customHeight="1">
      <c r="A33" s="12"/>
      <c r="B33" s="12"/>
      <c r="C33" s="12" t="s">
        <v>52</v>
      </c>
      <c r="D33" s="46"/>
      <c r="E33" s="42"/>
      <c r="F33" s="42"/>
      <c r="G33" s="42"/>
      <c r="H33" s="42"/>
      <c r="I33" s="40"/>
      <c r="J33" s="12"/>
      <c r="K33" s="12"/>
      <c r="L33" s="12"/>
      <c r="M33" s="5"/>
      <c r="N33" s="5"/>
    </row>
    <row r="34" ht="15.75" customHeight="1">
      <c r="A34" s="12"/>
      <c r="B34" s="12"/>
      <c r="C34" s="12"/>
      <c r="D34" s="51">
        <f t="shared" ref="D34:I34" si="6">SUM(D21:D33)</f>
        <v>8742.45</v>
      </c>
      <c r="E34" s="51">
        <f t="shared" si="6"/>
        <v>0</v>
      </c>
      <c r="F34" s="51">
        <f t="shared" si="6"/>
        <v>0</v>
      </c>
      <c r="G34" s="51">
        <f t="shared" si="6"/>
        <v>0</v>
      </c>
      <c r="H34" s="51">
        <f t="shared" si="6"/>
        <v>0</v>
      </c>
      <c r="I34" s="52">
        <f t="shared" si="6"/>
        <v>5000</v>
      </c>
      <c r="J34" s="12"/>
      <c r="K34" s="12"/>
      <c r="L34" s="12"/>
      <c r="M34" s="5"/>
      <c r="N34" s="5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51"/>
      <c r="K35" s="51"/>
      <c r="L35" s="12"/>
      <c r="M35" s="5"/>
      <c r="N35" s="5"/>
    </row>
    <row r="36" ht="15.75" customHeight="1">
      <c r="A36" s="12"/>
      <c r="B36" s="12"/>
      <c r="C36" s="53" t="s">
        <v>74</v>
      </c>
      <c r="D36" s="54">
        <v>5000.0</v>
      </c>
      <c r="E36" s="55"/>
      <c r="F36" s="55"/>
      <c r="G36" s="55"/>
      <c r="H36" s="55"/>
      <c r="I36" s="55"/>
      <c r="J36" s="12"/>
      <c r="K36" s="12"/>
      <c r="L36" s="12"/>
      <c r="M36" s="5"/>
      <c r="N36" s="5"/>
    </row>
    <row r="37" ht="15.75" customHeight="1">
      <c r="A37" s="56"/>
      <c r="B37" s="57"/>
      <c r="E37" s="55"/>
      <c r="F37" s="55"/>
      <c r="G37" s="55"/>
      <c r="H37" s="55"/>
      <c r="I37" s="55"/>
      <c r="J37" s="55"/>
      <c r="K37" s="55"/>
      <c r="L37" s="55"/>
      <c r="M37" s="58"/>
      <c r="N37" s="58"/>
    </row>
    <row r="38" ht="15.75" customHeight="1">
      <c r="A38" s="56"/>
      <c r="B38" s="57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8"/>
      <c r="N38" s="58"/>
    </row>
    <row r="39" ht="15.75" customHeight="1">
      <c r="A39" s="56"/>
      <c r="B39" s="57"/>
      <c r="C39" s="12"/>
      <c r="D39" s="12"/>
      <c r="E39" s="12"/>
      <c r="F39" s="12"/>
      <c r="G39" s="12"/>
      <c r="H39" s="12"/>
      <c r="I39" s="12"/>
      <c r="J39" s="55"/>
      <c r="K39" s="55"/>
      <c r="L39" s="55"/>
      <c r="M39" s="58"/>
      <c r="N39" s="58"/>
    </row>
    <row r="40" ht="15.75" customHeight="1">
      <c r="A40" s="56"/>
      <c r="B40" s="57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56"/>
      <c r="B41" s="57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56"/>
      <c r="B42" s="57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59"/>
      <c r="B47" s="59"/>
      <c r="C47" s="12"/>
      <c r="D47" s="12"/>
      <c r="E47" s="12"/>
      <c r="F47" s="12"/>
      <c r="G47" s="12"/>
      <c r="H47" s="12"/>
      <c r="I47" s="12"/>
      <c r="J47" s="12"/>
      <c r="K47" s="12"/>
      <c r="L47" s="59"/>
    </row>
    <row r="48" ht="15.75" customHeight="1">
      <c r="A48" s="59"/>
      <c r="B48" s="59"/>
      <c r="C48" s="12"/>
      <c r="D48" s="12"/>
      <c r="E48" s="12"/>
      <c r="F48" s="12"/>
      <c r="G48" s="12"/>
      <c r="H48" s="12"/>
      <c r="I48" s="12"/>
      <c r="J48" s="12"/>
      <c r="K48" s="12"/>
      <c r="L48" s="59"/>
    </row>
    <row r="49" ht="15.75" customHeight="1">
      <c r="A49" s="59"/>
      <c r="B49" s="59"/>
      <c r="C49" s="12"/>
      <c r="D49" s="12"/>
      <c r="E49" s="12"/>
      <c r="F49" s="12"/>
      <c r="G49" s="12"/>
      <c r="H49" s="12"/>
      <c r="I49" s="12"/>
      <c r="J49" s="12"/>
      <c r="K49" s="12"/>
      <c r="L49" s="59"/>
    </row>
    <row r="50" ht="15.75" customHeight="1">
      <c r="A50" s="59"/>
      <c r="B50" s="59"/>
      <c r="C50" s="12"/>
      <c r="D50" s="12"/>
      <c r="E50" s="12"/>
      <c r="F50" s="12"/>
      <c r="G50" s="12"/>
      <c r="H50" s="12"/>
      <c r="I50" s="12"/>
      <c r="J50" s="12"/>
      <c r="K50" s="12"/>
      <c r="L50" s="59"/>
    </row>
    <row r="51" ht="15.75" customHeight="1">
      <c r="A51" s="59"/>
      <c r="B51" s="59"/>
      <c r="C51" s="12"/>
      <c r="D51" s="12"/>
      <c r="E51" s="12"/>
      <c r="F51" s="12"/>
      <c r="G51" s="12"/>
      <c r="H51" s="12"/>
      <c r="I51" s="12"/>
      <c r="J51" s="12"/>
      <c r="K51" s="12"/>
      <c r="L51" s="59"/>
    </row>
    <row r="52" ht="15.75" customHeight="1">
      <c r="A52" s="59"/>
      <c r="B52" s="59"/>
      <c r="C52" s="59"/>
      <c r="D52" s="59"/>
      <c r="E52" s="59"/>
      <c r="F52" s="59"/>
      <c r="G52" s="59"/>
      <c r="H52" s="59"/>
      <c r="I52" s="59"/>
      <c r="J52" s="12"/>
      <c r="K52" s="12"/>
      <c r="L52" s="59"/>
    </row>
    <row r="53" ht="15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ht="15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</row>
    <row r="55" ht="15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ht="15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ht="15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ht="15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ht="15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ht="15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1" ht="15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ht="15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ht="15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ht="15.75" customHeight="1">
      <c r="C64" s="59"/>
      <c r="D64" s="59"/>
      <c r="E64" s="59"/>
      <c r="F64" s="59"/>
      <c r="G64" s="59"/>
      <c r="H64" s="59"/>
      <c r="I64" s="59"/>
      <c r="J64" s="59"/>
      <c r="K64" s="59"/>
    </row>
    <row r="65" ht="15.75" customHeight="1">
      <c r="C65" s="59"/>
      <c r="D65" s="59"/>
      <c r="E65" s="59"/>
      <c r="F65" s="59"/>
      <c r="G65" s="59"/>
      <c r="H65" s="59"/>
      <c r="I65" s="59"/>
      <c r="J65" s="59"/>
      <c r="K65" s="59"/>
    </row>
    <row r="66" ht="15.75" customHeight="1">
      <c r="C66" s="59"/>
      <c r="D66" s="59"/>
      <c r="E66" s="59"/>
      <c r="F66" s="59"/>
      <c r="G66" s="59"/>
      <c r="H66" s="59"/>
      <c r="I66" s="59"/>
      <c r="J66" s="59"/>
      <c r="K66" s="59"/>
    </row>
    <row r="67" ht="15.75" customHeight="1">
      <c r="C67" s="59"/>
      <c r="D67" s="59"/>
      <c r="E67" s="59"/>
      <c r="F67" s="59"/>
      <c r="G67" s="59"/>
      <c r="H67" s="59"/>
      <c r="I67" s="59"/>
      <c r="J67" s="59"/>
      <c r="K67" s="59"/>
    </row>
    <row r="68" ht="15.75" customHeight="1">
      <c r="C68" s="59"/>
      <c r="D68" s="59"/>
      <c r="E68" s="59"/>
      <c r="F68" s="59"/>
      <c r="G68" s="59"/>
      <c r="H68" s="59"/>
      <c r="I68" s="59"/>
      <c r="J68" s="59"/>
      <c r="K68" s="59"/>
    </row>
    <row r="69" ht="15.75" customHeight="1">
      <c r="J69" s="59"/>
      <c r="K69" s="59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43.63"/>
    <col customWidth="1" min="12" max="26" width="14.38"/>
  </cols>
  <sheetData>
    <row r="1">
      <c r="A1" s="60">
        <v>44291.0</v>
      </c>
      <c r="B1" s="60">
        <v>44656.0</v>
      </c>
      <c r="C1" s="53" t="s">
        <v>75</v>
      </c>
      <c r="D1" s="53" t="s">
        <v>76</v>
      </c>
      <c r="E1" s="53" t="s">
        <v>77</v>
      </c>
      <c r="F1" s="54">
        <v>32814.85</v>
      </c>
      <c r="G1" s="60">
        <v>44357.0</v>
      </c>
      <c r="H1" s="60">
        <v>44358.0</v>
      </c>
      <c r="I1" s="53" t="s">
        <v>78</v>
      </c>
      <c r="J1" s="61">
        <v>6.11261396E8</v>
      </c>
      <c r="K1" s="53" t="s">
        <v>79</v>
      </c>
      <c r="L1" s="54">
        <v>-6098.66</v>
      </c>
      <c r="M1" s="54">
        <v>24966.19</v>
      </c>
      <c r="N1" s="53"/>
      <c r="O1" s="12" t="b">
        <v>1</v>
      </c>
      <c r="P1" s="54">
        <v>27972.4</v>
      </c>
      <c r="Q1" s="53"/>
      <c r="R1" s="53"/>
      <c r="S1" s="53"/>
      <c r="T1" s="62"/>
      <c r="U1" s="62"/>
      <c r="V1" s="62"/>
      <c r="W1" s="62"/>
      <c r="X1" s="62"/>
      <c r="Y1" s="62"/>
      <c r="Z1" s="62"/>
    </row>
    <row r="2">
      <c r="A2" s="60">
        <v>44291.0</v>
      </c>
      <c r="B2" s="60">
        <v>44656.0</v>
      </c>
      <c r="C2" s="53" t="s">
        <v>75</v>
      </c>
      <c r="D2" s="53" t="s">
        <v>76</v>
      </c>
      <c r="E2" s="53" t="s">
        <v>77</v>
      </c>
      <c r="F2" s="54">
        <v>32814.85</v>
      </c>
      <c r="G2" s="60">
        <v>44293.0</v>
      </c>
      <c r="H2" s="60">
        <v>44294.0</v>
      </c>
      <c r="I2" s="53" t="s">
        <v>78</v>
      </c>
      <c r="J2" s="61">
        <v>4.0815124E8</v>
      </c>
      <c r="K2" s="53" t="s">
        <v>79</v>
      </c>
      <c r="L2" s="54">
        <v>-5074.34</v>
      </c>
      <c r="M2" s="54">
        <v>31064.85</v>
      </c>
      <c r="N2" s="53"/>
      <c r="O2" s="12" t="b">
        <v>1</v>
      </c>
      <c r="P2" s="54">
        <v>27972.4</v>
      </c>
      <c r="Q2" s="53"/>
      <c r="R2" s="53"/>
      <c r="S2" s="53"/>
      <c r="T2" s="62"/>
      <c r="U2" s="62"/>
      <c r="V2" s="62"/>
      <c r="W2" s="62"/>
      <c r="X2" s="62"/>
      <c r="Y2" s="62"/>
      <c r="Z2" s="62"/>
    </row>
    <row r="3">
      <c r="A3" s="60">
        <v>44291.0</v>
      </c>
      <c r="B3" s="60">
        <v>44656.0</v>
      </c>
      <c r="C3" s="53" t="s">
        <v>75</v>
      </c>
      <c r="D3" s="53" t="s">
        <v>76</v>
      </c>
      <c r="E3" s="53" t="s">
        <v>77</v>
      </c>
      <c r="F3" s="54">
        <v>32814.85</v>
      </c>
      <c r="G3" s="63">
        <v>44592.0</v>
      </c>
      <c r="H3" s="60">
        <v>44593.0</v>
      </c>
      <c r="I3" s="53" t="s">
        <v>78</v>
      </c>
      <c r="J3" s="61">
        <v>2.01042531E8</v>
      </c>
      <c r="K3" s="53" t="s">
        <v>80</v>
      </c>
      <c r="L3" s="54">
        <v>-3872.0</v>
      </c>
      <c r="M3" s="54">
        <v>30281.66</v>
      </c>
      <c r="N3" s="53"/>
      <c r="O3" s="12" t="b">
        <v>1</v>
      </c>
      <c r="P3" s="54">
        <v>27972.4</v>
      </c>
      <c r="Q3" s="53"/>
      <c r="R3" s="53"/>
      <c r="S3" s="53"/>
      <c r="T3" s="62"/>
      <c r="U3" s="62"/>
      <c r="V3" s="62"/>
      <c r="W3" s="62"/>
      <c r="X3" s="62"/>
      <c r="Y3" s="62"/>
      <c r="Z3" s="62"/>
    </row>
    <row r="4">
      <c r="A4" s="60">
        <v>44291.0</v>
      </c>
      <c r="B4" s="60">
        <v>44656.0</v>
      </c>
      <c r="C4" s="53" t="s">
        <v>75</v>
      </c>
      <c r="D4" s="53" t="s">
        <v>76</v>
      </c>
      <c r="E4" s="53" t="s">
        <v>77</v>
      </c>
      <c r="F4" s="54">
        <v>32814.85</v>
      </c>
      <c r="G4" s="63">
        <v>44644.0</v>
      </c>
      <c r="H4" s="63">
        <v>44645.0</v>
      </c>
      <c r="I4" s="53" t="s">
        <v>78</v>
      </c>
      <c r="J4" s="61">
        <v>3.25135395E8</v>
      </c>
      <c r="K4" s="53" t="s">
        <v>81</v>
      </c>
      <c r="L4" s="54">
        <v>-1979.66</v>
      </c>
      <c r="M4" s="54">
        <v>28302.0</v>
      </c>
      <c r="N4" s="53"/>
      <c r="O4" s="12" t="b">
        <v>1</v>
      </c>
      <c r="P4" s="54">
        <v>27972.4</v>
      </c>
      <c r="Q4" s="53"/>
      <c r="R4" s="53"/>
      <c r="S4" s="53"/>
      <c r="T4" s="62"/>
      <c r="U4" s="62"/>
      <c r="V4" s="62"/>
      <c r="W4" s="62"/>
      <c r="X4" s="62"/>
      <c r="Y4" s="62"/>
      <c r="Z4" s="62"/>
    </row>
    <row r="5">
      <c r="A5" s="60">
        <v>44291.0</v>
      </c>
      <c r="B5" s="60">
        <v>44656.0</v>
      </c>
      <c r="C5" s="53" t="s">
        <v>75</v>
      </c>
      <c r="D5" s="53" t="s">
        <v>76</v>
      </c>
      <c r="E5" s="53" t="s">
        <v>77</v>
      </c>
      <c r="F5" s="54">
        <v>32814.85</v>
      </c>
      <c r="G5" s="60">
        <v>44538.0</v>
      </c>
      <c r="H5" s="60">
        <v>44539.0</v>
      </c>
      <c r="I5" s="53" t="s">
        <v>78</v>
      </c>
      <c r="J5" s="61">
        <v>1.209585802E9</v>
      </c>
      <c r="K5" s="53" t="s">
        <v>82</v>
      </c>
      <c r="L5" s="54">
        <v>-1917.28</v>
      </c>
      <c r="M5" s="54">
        <v>34153.66</v>
      </c>
      <c r="N5" s="53"/>
      <c r="O5" s="12" t="b">
        <v>1</v>
      </c>
      <c r="P5" s="54">
        <v>27972.4</v>
      </c>
      <c r="Q5" s="53"/>
      <c r="R5" s="53"/>
      <c r="S5" s="53"/>
      <c r="T5" s="62"/>
      <c r="U5" s="62"/>
      <c r="V5" s="62"/>
      <c r="W5" s="62"/>
      <c r="X5" s="62"/>
      <c r="Y5" s="62"/>
      <c r="Z5" s="62"/>
    </row>
    <row r="6">
      <c r="A6" s="60">
        <v>44291.0</v>
      </c>
      <c r="B6" s="60">
        <v>44656.0</v>
      </c>
      <c r="C6" s="53" t="s">
        <v>75</v>
      </c>
      <c r="D6" s="53" t="s">
        <v>76</v>
      </c>
      <c r="E6" s="53" t="s">
        <v>77</v>
      </c>
      <c r="F6" s="54">
        <v>32814.85</v>
      </c>
      <c r="G6" s="60">
        <v>44293.0</v>
      </c>
      <c r="H6" s="60">
        <v>44294.0</v>
      </c>
      <c r="I6" s="53" t="s">
        <v>78</v>
      </c>
      <c r="J6" s="61">
        <v>4.08150911E8</v>
      </c>
      <c r="K6" s="53" t="s">
        <v>83</v>
      </c>
      <c r="L6" s="54">
        <v>-1675.66</v>
      </c>
      <c r="M6" s="54">
        <v>36139.19</v>
      </c>
      <c r="N6" s="53"/>
      <c r="O6" s="12" t="b">
        <v>1</v>
      </c>
      <c r="P6" s="54">
        <v>27972.4</v>
      </c>
      <c r="Q6" s="53"/>
      <c r="R6" s="53"/>
      <c r="S6" s="53"/>
      <c r="T6" s="62"/>
      <c r="U6" s="62"/>
      <c r="V6" s="62"/>
      <c r="W6" s="62"/>
      <c r="X6" s="62"/>
      <c r="Y6" s="62"/>
      <c r="Z6" s="62"/>
    </row>
    <row r="7">
      <c r="A7" s="60">
        <v>44291.0</v>
      </c>
      <c r="B7" s="60">
        <v>44656.0</v>
      </c>
      <c r="C7" s="53" t="s">
        <v>75</v>
      </c>
      <c r="D7" s="53" t="s">
        <v>76</v>
      </c>
      <c r="E7" s="53" t="s">
        <v>77</v>
      </c>
      <c r="F7" s="54">
        <v>32814.85</v>
      </c>
      <c r="G7" s="60">
        <v>44357.0</v>
      </c>
      <c r="H7" s="60">
        <v>44358.0</v>
      </c>
      <c r="I7" s="53" t="s">
        <v>78</v>
      </c>
      <c r="J7" s="61">
        <v>6.11261916E8</v>
      </c>
      <c r="K7" s="53" t="s">
        <v>83</v>
      </c>
      <c r="L7" s="54">
        <v>-651.34</v>
      </c>
      <c r="M7" s="54">
        <v>24314.85</v>
      </c>
      <c r="N7" s="53"/>
      <c r="O7" s="12" t="b">
        <v>1</v>
      </c>
      <c r="P7" s="54">
        <v>27972.4</v>
      </c>
      <c r="Q7" s="53"/>
      <c r="R7" s="53"/>
      <c r="S7" s="53"/>
      <c r="T7" s="62"/>
      <c r="U7" s="62"/>
      <c r="V7" s="62"/>
      <c r="W7" s="62"/>
      <c r="X7" s="62"/>
      <c r="Y7" s="62"/>
      <c r="Z7" s="62"/>
    </row>
    <row r="8">
      <c r="A8" s="60">
        <v>44291.0</v>
      </c>
      <c r="B8" s="60">
        <v>44656.0</v>
      </c>
      <c r="C8" s="53" t="s">
        <v>75</v>
      </c>
      <c r="D8" s="53" t="s">
        <v>76</v>
      </c>
      <c r="E8" s="53" t="s">
        <v>77</v>
      </c>
      <c r="F8" s="54">
        <v>32814.85</v>
      </c>
      <c r="G8" s="63">
        <v>44403.0</v>
      </c>
      <c r="H8" s="63">
        <v>44404.0</v>
      </c>
      <c r="I8" s="53" t="s">
        <v>78</v>
      </c>
      <c r="J8" s="61">
        <v>7.27340754E8</v>
      </c>
      <c r="K8" s="53" t="s">
        <v>84</v>
      </c>
      <c r="L8" s="54">
        <v>-396.91</v>
      </c>
      <c r="M8" s="54">
        <v>23917.94</v>
      </c>
      <c r="N8" s="53"/>
      <c r="O8" s="12" t="b">
        <v>1</v>
      </c>
      <c r="P8" s="54">
        <v>27972.4</v>
      </c>
      <c r="Q8" s="53"/>
      <c r="R8" s="53"/>
      <c r="S8" s="53"/>
      <c r="T8" s="62"/>
      <c r="U8" s="62"/>
      <c r="V8" s="62"/>
      <c r="W8" s="62"/>
      <c r="X8" s="62"/>
      <c r="Y8" s="62"/>
      <c r="Z8" s="62"/>
    </row>
    <row r="9">
      <c r="A9" s="60">
        <v>44291.0</v>
      </c>
      <c r="B9" s="60">
        <v>44656.0</v>
      </c>
      <c r="C9" s="53" t="s">
        <v>75</v>
      </c>
      <c r="D9" s="53" t="s">
        <v>76</v>
      </c>
      <c r="E9" s="53" t="s">
        <v>77</v>
      </c>
      <c r="F9" s="54">
        <v>32814.85</v>
      </c>
      <c r="G9" s="63">
        <v>44644.0</v>
      </c>
      <c r="H9" s="63">
        <v>44645.0</v>
      </c>
      <c r="I9" s="53" t="s">
        <v>78</v>
      </c>
      <c r="J9" s="61">
        <v>3.25135396E8</v>
      </c>
      <c r="K9" s="53" t="s">
        <v>85</v>
      </c>
      <c r="L9" s="54">
        <v>-329.6</v>
      </c>
      <c r="M9" s="54">
        <v>27972.4</v>
      </c>
      <c r="N9" s="53"/>
      <c r="O9" s="12" t="b">
        <v>1</v>
      </c>
      <c r="P9" s="54">
        <v>27972.4</v>
      </c>
      <c r="Q9" s="53"/>
      <c r="R9" s="53"/>
      <c r="S9" s="53"/>
      <c r="T9" s="62"/>
      <c r="U9" s="62"/>
      <c r="V9" s="62"/>
      <c r="W9" s="62"/>
      <c r="X9" s="62"/>
      <c r="Y9" s="62"/>
      <c r="Z9" s="62"/>
    </row>
    <row r="10">
      <c r="A10" s="60">
        <v>44291.0</v>
      </c>
      <c r="B10" s="60">
        <v>44656.0</v>
      </c>
      <c r="C10" s="53" t="s">
        <v>75</v>
      </c>
      <c r="D10" s="53" t="s">
        <v>76</v>
      </c>
      <c r="E10" s="53" t="s">
        <v>77</v>
      </c>
      <c r="F10" s="54">
        <v>32814.85</v>
      </c>
      <c r="G10" s="63">
        <v>44435.0</v>
      </c>
      <c r="H10" s="63">
        <v>44439.0</v>
      </c>
      <c r="I10" s="53" t="s">
        <v>78</v>
      </c>
      <c r="J10" s="61">
        <v>8.31396801E8</v>
      </c>
      <c r="K10" s="53" t="s">
        <v>86</v>
      </c>
      <c r="L10" s="54">
        <v>-175.0</v>
      </c>
      <c r="M10" s="54">
        <v>23710.94</v>
      </c>
      <c r="N10" s="53"/>
      <c r="O10" s="12" t="b">
        <v>1</v>
      </c>
      <c r="P10" s="54">
        <v>27972.4</v>
      </c>
      <c r="Q10" s="53"/>
      <c r="R10" s="53"/>
      <c r="S10" s="53"/>
      <c r="T10" s="62"/>
      <c r="U10" s="62"/>
      <c r="V10" s="62"/>
      <c r="W10" s="62"/>
      <c r="X10" s="62"/>
      <c r="Y10" s="62"/>
      <c r="Z10" s="62"/>
    </row>
    <row r="11">
      <c r="A11" s="60">
        <v>44291.0</v>
      </c>
      <c r="B11" s="60">
        <v>44656.0</v>
      </c>
      <c r="C11" s="53" t="s">
        <v>75</v>
      </c>
      <c r="D11" s="53" t="s">
        <v>76</v>
      </c>
      <c r="E11" s="53" t="s">
        <v>77</v>
      </c>
      <c r="F11" s="54">
        <v>32814.85</v>
      </c>
      <c r="G11" s="60">
        <v>44484.0</v>
      </c>
      <c r="H11" s="60">
        <v>44487.0</v>
      </c>
      <c r="I11" s="53" t="s">
        <v>78</v>
      </c>
      <c r="J11" s="61">
        <v>1.018485121E9</v>
      </c>
      <c r="K11" s="53" t="s">
        <v>87</v>
      </c>
      <c r="L11" s="54">
        <v>-40.0</v>
      </c>
      <c r="M11" s="54">
        <v>23670.94</v>
      </c>
      <c r="N11" s="53"/>
      <c r="O11" s="12" t="b">
        <v>1</v>
      </c>
      <c r="P11" s="54">
        <v>27972.4</v>
      </c>
      <c r="Q11" s="53"/>
      <c r="R11" s="53"/>
      <c r="S11" s="53"/>
      <c r="T11" s="62"/>
      <c r="U11" s="62"/>
      <c r="V11" s="62"/>
      <c r="W11" s="62"/>
      <c r="X11" s="62"/>
      <c r="Y11" s="62"/>
      <c r="Z11" s="62"/>
    </row>
    <row r="12">
      <c r="A12" s="60">
        <v>44291.0</v>
      </c>
      <c r="B12" s="60">
        <v>44656.0</v>
      </c>
      <c r="C12" s="53" t="s">
        <v>75</v>
      </c>
      <c r="D12" s="53" t="s">
        <v>76</v>
      </c>
      <c r="E12" s="53" t="s">
        <v>77</v>
      </c>
      <c r="F12" s="54">
        <v>32814.85</v>
      </c>
      <c r="G12" s="63">
        <v>44428.0</v>
      </c>
      <c r="H12" s="63">
        <v>44424.0</v>
      </c>
      <c r="I12" s="53" t="s">
        <v>78</v>
      </c>
      <c r="J12" s="53" t="s">
        <v>88</v>
      </c>
      <c r="K12" s="53" t="s">
        <v>89</v>
      </c>
      <c r="L12" s="54">
        <v>-32.0</v>
      </c>
      <c r="M12" s="54">
        <v>23885.94</v>
      </c>
      <c r="N12" s="53"/>
      <c r="O12" s="12" t="b">
        <v>1</v>
      </c>
      <c r="P12" s="54">
        <v>27972.4</v>
      </c>
      <c r="Q12" s="53"/>
      <c r="R12" s="53"/>
      <c r="S12" s="53"/>
      <c r="T12" s="62"/>
      <c r="U12" s="62"/>
      <c r="V12" s="62"/>
      <c r="W12" s="62"/>
      <c r="X12" s="62"/>
      <c r="Y12" s="62"/>
      <c r="Z12" s="62"/>
    </row>
    <row r="13">
      <c r="A13" s="60">
        <v>44291.0</v>
      </c>
      <c r="B13" s="60">
        <v>44656.0</v>
      </c>
      <c r="C13" s="53" t="s">
        <v>75</v>
      </c>
      <c r="D13" s="53" t="s">
        <v>76</v>
      </c>
      <c r="E13" s="53" t="s">
        <v>77</v>
      </c>
      <c r="F13" s="54">
        <v>32814.85</v>
      </c>
      <c r="G13" s="60">
        <v>44292.0</v>
      </c>
      <c r="H13" s="63">
        <v>44279.0</v>
      </c>
      <c r="I13" s="53" t="s">
        <v>90</v>
      </c>
      <c r="J13" s="64" t="s">
        <v>91</v>
      </c>
      <c r="K13" s="53" t="s">
        <v>74</v>
      </c>
      <c r="L13" s="54">
        <v>5000.0</v>
      </c>
      <c r="M13" s="54">
        <v>37814.85</v>
      </c>
      <c r="N13" s="53"/>
      <c r="O13" s="12" t="b">
        <v>1</v>
      </c>
      <c r="P13" s="54">
        <v>27972.4</v>
      </c>
      <c r="Q13" s="53"/>
      <c r="R13" s="53"/>
      <c r="S13" s="53"/>
      <c r="T13" s="62"/>
      <c r="U13" s="62"/>
      <c r="V13" s="62"/>
      <c r="W13" s="62"/>
      <c r="X13" s="62"/>
      <c r="Y13" s="62"/>
      <c r="Z13" s="62"/>
    </row>
    <row r="14">
      <c r="A14" s="60">
        <v>44291.0</v>
      </c>
      <c r="B14" s="60">
        <v>44656.0</v>
      </c>
      <c r="C14" s="53" t="s">
        <v>75</v>
      </c>
      <c r="D14" s="53" t="s">
        <v>76</v>
      </c>
      <c r="E14" s="53" t="s">
        <v>77</v>
      </c>
      <c r="F14" s="54">
        <v>32814.85</v>
      </c>
      <c r="G14" s="60">
        <v>44501.0</v>
      </c>
      <c r="H14" s="60">
        <v>44497.0</v>
      </c>
      <c r="I14" s="53" t="s">
        <v>90</v>
      </c>
      <c r="J14" s="53" t="s">
        <v>92</v>
      </c>
      <c r="K14" s="53" t="s">
        <v>93</v>
      </c>
      <c r="L14" s="54">
        <v>12400.0</v>
      </c>
      <c r="M14" s="54">
        <v>36070.94</v>
      </c>
      <c r="N14" s="53"/>
      <c r="O14" s="12" t="b">
        <v>1</v>
      </c>
      <c r="P14" s="54">
        <v>27972.4</v>
      </c>
      <c r="Q14" s="53"/>
      <c r="R14" s="53"/>
      <c r="S14" s="53"/>
      <c r="T14" s="62"/>
      <c r="U14" s="62"/>
      <c r="V14" s="62"/>
      <c r="W14" s="62"/>
      <c r="X14" s="62"/>
      <c r="Y14" s="62"/>
      <c r="Z14" s="62"/>
    </row>
    <row r="15">
      <c r="A15" s="65" t="s">
        <v>94</v>
      </c>
      <c r="B15" s="65" t="s">
        <v>95</v>
      </c>
      <c r="C15" s="66" t="s">
        <v>96</v>
      </c>
      <c r="D15" s="66" t="s">
        <v>97</v>
      </c>
      <c r="E15" s="66" t="s">
        <v>98</v>
      </c>
      <c r="F15" s="67" t="s">
        <v>99</v>
      </c>
      <c r="G15" s="65" t="s">
        <v>100</v>
      </c>
      <c r="H15" s="65" t="s">
        <v>101</v>
      </c>
      <c r="I15" s="66" t="s">
        <v>102</v>
      </c>
      <c r="J15" s="66" t="s">
        <v>103</v>
      </c>
      <c r="K15" s="66" t="s">
        <v>104</v>
      </c>
      <c r="L15" s="67" t="s">
        <v>105</v>
      </c>
      <c r="M15" s="67" t="s">
        <v>106</v>
      </c>
      <c r="N15" s="66" t="s">
        <v>107</v>
      </c>
      <c r="O15" s="66" t="s">
        <v>108</v>
      </c>
      <c r="P15" s="67" t="s">
        <v>109</v>
      </c>
      <c r="Q15" s="66" t="s">
        <v>110</v>
      </c>
      <c r="R15" s="66"/>
      <c r="S15" s="66"/>
    </row>
    <row r="16">
      <c r="A16" s="68"/>
      <c r="B16" s="68"/>
      <c r="C16" s="66"/>
      <c r="D16" s="66"/>
      <c r="E16" s="66"/>
      <c r="F16" s="69"/>
      <c r="G16" s="68"/>
      <c r="H16" s="68"/>
      <c r="I16" s="66"/>
      <c r="J16" s="70"/>
      <c r="K16" s="66"/>
      <c r="L16" s="69"/>
      <c r="M16" s="69"/>
      <c r="N16" s="66"/>
      <c r="O16" s="71"/>
      <c r="P16" s="69"/>
      <c r="Q16" s="66"/>
      <c r="R16" s="66"/>
      <c r="S16" s="66"/>
    </row>
    <row r="17">
      <c r="A17" s="68"/>
      <c r="B17" s="68"/>
      <c r="C17" s="66"/>
      <c r="D17" s="66"/>
      <c r="E17" s="66"/>
      <c r="F17" s="69"/>
      <c r="G17" s="68"/>
      <c r="H17" s="68"/>
      <c r="I17" s="66"/>
      <c r="J17" s="66"/>
      <c r="K17" s="56"/>
      <c r="L17" s="57"/>
      <c r="M17" s="69"/>
      <c r="N17" s="66"/>
      <c r="O17" s="71"/>
      <c r="P17" s="69"/>
      <c r="Q17" s="66"/>
      <c r="R17" s="66"/>
      <c r="S17" s="66"/>
    </row>
    <row r="18">
      <c r="A18" s="68"/>
      <c r="B18" s="68"/>
      <c r="C18" s="66"/>
      <c r="D18" s="66"/>
      <c r="E18" s="66"/>
      <c r="F18" s="69"/>
      <c r="G18" s="68"/>
      <c r="H18" s="68"/>
      <c r="I18" s="66"/>
      <c r="J18" s="70"/>
      <c r="K18" s="66"/>
      <c r="L18" s="69"/>
      <c r="M18" s="69"/>
      <c r="N18" s="66"/>
      <c r="O18" s="71"/>
      <c r="P18" s="69"/>
      <c r="Q18" s="66"/>
      <c r="R18" s="66"/>
      <c r="S18" s="66"/>
    </row>
    <row r="19">
      <c r="A19" s="68"/>
      <c r="B19" s="68"/>
      <c r="C19" s="66"/>
      <c r="D19" s="66"/>
      <c r="E19" s="66"/>
      <c r="F19" s="69"/>
      <c r="G19" s="68"/>
      <c r="H19" s="68"/>
      <c r="I19" s="66"/>
      <c r="J19" s="70"/>
      <c r="K19" s="66"/>
      <c r="L19" s="69"/>
      <c r="M19" s="69"/>
      <c r="N19" s="66"/>
      <c r="O19" s="71"/>
      <c r="P19" s="69"/>
      <c r="Q19" s="66"/>
      <c r="R19" s="66"/>
      <c r="S19" s="66"/>
    </row>
    <row r="20">
      <c r="A20" s="68"/>
      <c r="B20" s="68"/>
      <c r="C20" s="66"/>
      <c r="D20" s="66"/>
      <c r="E20" s="66"/>
      <c r="F20" s="69"/>
      <c r="G20" s="68"/>
      <c r="H20" s="68"/>
      <c r="I20" s="66"/>
      <c r="J20" s="66"/>
      <c r="K20" s="72"/>
      <c r="L20" s="73"/>
      <c r="M20" s="69"/>
      <c r="N20" s="66"/>
      <c r="O20" s="71"/>
      <c r="P20" s="69"/>
      <c r="Q20" s="66"/>
      <c r="R20" s="66"/>
      <c r="S20" s="66"/>
    </row>
    <row r="21">
      <c r="A21" s="68"/>
      <c r="B21" s="68"/>
      <c r="C21" s="66"/>
      <c r="D21" s="66"/>
      <c r="E21" s="66"/>
      <c r="F21" s="69"/>
      <c r="G21" s="74"/>
      <c r="H21" s="74"/>
      <c r="I21" s="66"/>
      <c r="J21" s="66"/>
      <c r="K21" s="56"/>
      <c r="L21" s="57"/>
      <c r="M21" s="69"/>
      <c r="N21" s="66"/>
      <c r="O21" s="71"/>
      <c r="P21" s="69"/>
      <c r="Q21" s="66"/>
      <c r="R21" s="66"/>
      <c r="S21" s="66"/>
    </row>
    <row r="22">
      <c r="A22" s="68"/>
      <c r="B22" s="68"/>
      <c r="C22" s="66"/>
      <c r="D22" s="66"/>
      <c r="E22" s="66"/>
      <c r="F22" s="69"/>
      <c r="G22" s="68"/>
      <c r="H22" s="68"/>
      <c r="I22" s="66"/>
      <c r="J22" s="70"/>
      <c r="K22" s="66"/>
      <c r="L22" s="69"/>
      <c r="M22" s="69"/>
      <c r="N22" s="66"/>
      <c r="O22" s="71"/>
      <c r="P22" s="69"/>
      <c r="Q22" s="66"/>
      <c r="R22" s="66"/>
      <c r="S22" s="66"/>
    </row>
    <row r="23">
      <c r="A23" s="68"/>
      <c r="B23" s="68"/>
      <c r="C23" s="66"/>
      <c r="D23" s="66"/>
      <c r="E23" s="66"/>
      <c r="F23" s="69"/>
      <c r="G23" s="74"/>
      <c r="H23" s="74"/>
      <c r="I23" s="66"/>
      <c r="J23" s="70"/>
      <c r="K23" s="66"/>
      <c r="L23" s="69"/>
      <c r="M23" s="69"/>
      <c r="N23" s="66"/>
      <c r="O23" s="71"/>
      <c r="P23" s="69"/>
      <c r="Q23" s="66"/>
      <c r="R23" s="66"/>
      <c r="S23" s="66"/>
    </row>
    <row r="24">
      <c r="A24" s="68"/>
      <c r="B24" s="68"/>
      <c r="C24" s="66"/>
      <c r="D24" s="66"/>
      <c r="E24" s="66"/>
      <c r="F24" s="69"/>
      <c r="G24" s="68"/>
      <c r="H24" s="68"/>
      <c r="I24" s="66"/>
      <c r="J24" s="66"/>
      <c r="K24" s="56"/>
      <c r="L24" s="57"/>
      <c r="M24" s="69"/>
      <c r="N24" s="66"/>
      <c r="O24" s="71"/>
      <c r="P24" s="69"/>
      <c r="Q24" s="66"/>
      <c r="R24" s="66"/>
      <c r="S24" s="66"/>
    </row>
    <row r="25">
      <c r="A25" s="68"/>
      <c r="B25" s="68"/>
      <c r="C25" s="66"/>
      <c r="D25" s="66"/>
      <c r="E25" s="66"/>
      <c r="F25" s="69"/>
      <c r="G25" s="68"/>
      <c r="H25" s="68"/>
      <c r="I25" s="66"/>
      <c r="J25" s="70"/>
      <c r="K25" s="66"/>
      <c r="L25" s="69"/>
      <c r="M25" s="69"/>
      <c r="N25" s="66"/>
      <c r="O25" s="71"/>
      <c r="P25" s="69"/>
      <c r="Q25" s="66"/>
      <c r="R25" s="66"/>
      <c r="S25" s="66"/>
    </row>
    <row r="26">
      <c r="A26" s="68"/>
      <c r="B26" s="68"/>
      <c r="C26" s="66"/>
      <c r="D26" s="66"/>
      <c r="E26" s="66"/>
      <c r="F26" s="69"/>
      <c r="G26" s="68"/>
      <c r="H26" s="68"/>
      <c r="I26" s="66"/>
      <c r="J26" s="70"/>
      <c r="K26" s="66"/>
      <c r="L26" s="69"/>
      <c r="M26" s="69"/>
      <c r="N26" s="66"/>
      <c r="O26" s="71"/>
      <c r="P26" s="69"/>
      <c r="Q26" s="66"/>
      <c r="R26" s="66"/>
      <c r="S26" s="66"/>
    </row>
    <row r="27">
      <c r="A27" s="68"/>
      <c r="B27" s="68"/>
      <c r="C27" s="66"/>
      <c r="D27" s="66"/>
      <c r="E27" s="66"/>
      <c r="F27" s="69"/>
      <c r="G27" s="68"/>
      <c r="H27" s="68"/>
      <c r="I27" s="66"/>
      <c r="J27" s="66"/>
      <c r="K27" s="66"/>
      <c r="L27" s="69"/>
      <c r="M27" s="69"/>
      <c r="N27" s="66"/>
      <c r="O27" s="71"/>
      <c r="P27" s="69"/>
      <c r="Q27" s="66"/>
      <c r="R27" s="66"/>
      <c r="S27" s="66"/>
    </row>
    <row r="28">
      <c r="A28" s="68"/>
      <c r="B28" s="68"/>
      <c r="C28" s="66"/>
      <c r="D28" s="66"/>
      <c r="E28" s="66"/>
      <c r="F28" s="69"/>
      <c r="G28" s="68"/>
      <c r="H28" s="74"/>
      <c r="I28" s="66"/>
      <c r="J28" s="66"/>
      <c r="K28" s="56"/>
      <c r="L28" s="57"/>
      <c r="M28" s="69"/>
      <c r="N28" s="66"/>
      <c r="O28" s="71"/>
      <c r="P28" s="69"/>
      <c r="Q28" s="66"/>
      <c r="R28" s="66"/>
      <c r="S28" s="66"/>
    </row>
    <row r="29">
      <c r="A29" s="68"/>
      <c r="B29" s="68"/>
      <c r="C29" s="66"/>
      <c r="D29" s="66"/>
      <c r="E29" s="66"/>
      <c r="F29" s="69"/>
      <c r="G29" s="68"/>
      <c r="H29" s="68"/>
      <c r="I29" s="66"/>
      <c r="J29" s="66"/>
      <c r="K29" s="66"/>
      <c r="L29" s="69"/>
      <c r="M29" s="69"/>
      <c r="N29" s="66"/>
      <c r="O29" s="71"/>
      <c r="P29" s="69"/>
      <c r="Q29" s="66"/>
      <c r="R29" s="66"/>
      <c r="S29" s="66"/>
    </row>
    <row r="30">
      <c r="A30" s="68"/>
      <c r="B30" s="68"/>
      <c r="C30" s="66"/>
      <c r="D30" s="66"/>
      <c r="E30" s="66"/>
      <c r="F30" s="69"/>
      <c r="G30" s="68"/>
      <c r="H30" s="68"/>
      <c r="I30" s="66"/>
      <c r="J30" s="70"/>
      <c r="K30" s="66"/>
      <c r="L30" s="69"/>
      <c r="M30" s="69"/>
      <c r="N30" s="66"/>
      <c r="O30" s="71"/>
      <c r="P30" s="69"/>
      <c r="Q30" s="66"/>
      <c r="R30" s="66"/>
      <c r="S30" s="66"/>
    </row>
    <row r="31">
      <c r="A31" s="68"/>
      <c r="B31" s="68"/>
      <c r="C31" s="66"/>
      <c r="D31" s="66"/>
      <c r="E31" s="66"/>
      <c r="F31" s="69"/>
      <c r="G31" s="68"/>
      <c r="H31" s="68"/>
      <c r="I31" s="66"/>
      <c r="J31" s="70"/>
      <c r="K31" s="66"/>
      <c r="L31" s="69"/>
      <c r="M31" s="69"/>
      <c r="N31" s="66"/>
      <c r="O31" s="71"/>
      <c r="P31" s="69"/>
      <c r="Q31" s="66"/>
      <c r="R31" s="66"/>
      <c r="S31" s="66"/>
    </row>
    <row r="32">
      <c r="A32" s="68"/>
      <c r="B32" s="68"/>
      <c r="C32" s="66"/>
      <c r="D32" s="66"/>
      <c r="E32" s="66"/>
      <c r="F32" s="69"/>
      <c r="G32" s="68"/>
      <c r="H32" s="68"/>
      <c r="I32" s="66"/>
      <c r="J32" s="70"/>
      <c r="K32" s="66"/>
      <c r="L32" s="70"/>
      <c r="M32" s="69"/>
      <c r="N32" s="66"/>
      <c r="O32" s="71"/>
      <c r="P32" s="69"/>
      <c r="Q32" s="66"/>
      <c r="R32" s="66"/>
      <c r="S32" s="66"/>
    </row>
    <row r="33">
      <c r="A33" s="68"/>
      <c r="B33" s="68"/>
      <c r="C33" s="66"/>
      <c r="D33" s="66"/>
      <c r="E33" s="66"/>
      <c r="F33" s="69"/>
      <c r="G33" s="68"/>
      <c r="H33" s="68"/>
      <c r="I33" s="66"/>
      <c r="J33" s="66"/>
      <c r="K33" s="56"/>
      <c r="L33" s="57"/>
      <c r="M33" s="69"/>
      <c r="N33" s="66"/>
      <c r="O33" s="71"/>
      <c r="P33" s="69"/>
      <c r="Q33" s="66"/>
      <c r="R33" s="66"/>
      <c r="S33" s="66"/>
    </row>
  </sheetData>
  <drawing r:id="rId1"/>
</worksheet>
</file>