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urice Company Directors Retirement Plan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<sst xmlns="http://schemas.openxmlformats.org/spreadsheetml/2006/main" count="152" uniqueCount="96">
  <si>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</si>
  <si>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</si>
  <si>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</si>
  <si>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</si>
  <si>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</si>
  <si>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</si>
  <si>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</si>
  <si>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</si>
  <si>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</si>
  <si>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</si>
  <si>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</si>
  <si>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</si>
  <si>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</si>
  <si>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</si>
  <si>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</si>
  <si>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</si>
  <si>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</si>
  <si>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</si>
  <si>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</si>
  <si>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</si>
  <si>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</si>
  <si>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</si>
  <si>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</si>
  <si>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</si>
  <si>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</si>
  <si>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</si>
  <si>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</si>
  <si>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</si>
  <si>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</si>
  <si>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</si>
  <si>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</si>
  <si>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</si>
  <si>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</si>
  <si>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</si>
  <si>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</si>
  <si>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</si>
  <si>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</si>
  <si>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</si>
  <si>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</si>
  <si>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</si>
  <si>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</si>
  <si>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</si>
  <si>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</si>
  <si>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</si>
  <si>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</si>
  <si>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</si>
  <si>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</si>
  <si>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</si>
  <si>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</si>
  <si>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</si>
  <si>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</si>
  <si>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</si>
  <si>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</si>
  <si>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</si>
  <si>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</si>
  <si>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</si>
  <si>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</si>
  <si>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</si>
  <si>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</si>
  <si>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</si>
  <si>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</si>
  <si>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</si>
  <si>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</si>
  <si>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</si>
  <si>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</si>
  <si>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</si>
  <si>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</si>
  <si>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</si>
  <si>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</si>
  <si>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</si>
  <si>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</si>
  <si>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</si>
  <si>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</si>
  <si>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</si>
  <si>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</si>
  <si>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</si>
  <si>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</si>
  <si>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Bank</t>
  </si>
  <si>
    <t>Axa TIP</t>
  </si>
  <si>
    <t>Friends Life</t>
  </si>
  <si>
    <t>Laurence's Annuity</t>
  </si>
  <si>
    <t>connected loan</t>
  </si>
  <si>
    <t>written off by trustees</t>
  </si>
  <si>
    <t>A0086768</t>
  </si>
  <si>
    <t>Mr Laurence Elton</t>
  </si>
  <si>
    <t>The Maurice Company DRP</t>
  </si>
  <si>
    <t>00229978RY</t>
  </si>
  <si>
    <t>Laurence Elton</t>
  </si>
  <si>
    <t>Brenda Elton</t>
  </si>
  <si>
    <t>Pension payment</t>
  </si>
  <si>
    <t>24 Fallowfield</t>
  </si>
  <si>
    <t>Stanmore</t>
  </si>
  <si>
    <t>Middlesex</t>
  </si>
  <si>
    <t>HA7 3DF</t>
  </si>
  <si>
    <t>United Kingdom</t>
  </si>
  <si>
    <t>Submitted under Practitioners Partnership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</si>
</sst>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B9" sqref="B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83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84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85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86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 t="s">
        <v>87</v>
      </c>
      <c r="C7" t="s">
        <v>88</v>
      </c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45" t="s">
        <v>95</v>
      </c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  <c r="J17" s="16" t="s">
        <v>89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  <c r="J18">
        <v>1850</v>
      </c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>
        <v>12.09</v>
      </c>
      <c r="H20" s="42"/>
      <c r="I20" s="42"/>
      <c r="J20">
        <v>1850</v>
      </c>
      <c r="K20">
        <v>105.58</v>
      </c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  <c r="J22">
        <v>1850</v>
      </c>
      <c r="K22">
        <v>1578.27</v>
      </c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  <c r="K23">
        <v>105.58</v>
      </c>
    </row>
    <row r="24" spans="1:12" ht="15.75" thickBot="1" x14ac:dyDescent="0.3">
      <c r="A24" s="36" t="s">
        <v>36</v>
      </c>
      <c r="B24" s="38">
        <f>G30</f>
        <v>882.18</v>
      </c>
      <c r="D24" s="43"/>
      <c r="F24" t="s">
        <v>57</v>
      </c>
      <c r="G24" s="42"/>
      <c r="H24" s="42"/>
      <c r="I24" s="42"/>
      <c r="J24">
        <v>1850</v>
      </c>
      <c r="K24">
        <v>448.47</v>
      </c>
    </row>
    <row r="25" spans="1:12" ht="15.75" thickTop="1" x14ac:dyDescent="0.25">
      <c r="B25" s="35">
        <f>SUM(B11,B12,B13,B14,B15,B16,B17,B19,B20,B22,B21,B23,B24)</f>
        <v>882.18</v>
      </c>
      <c r="C25" s="39"/>
      <c r="D25" s="43"/>
      <c r="E25" s="40"/>
      <c r="F25" t="s">
        <v>58</v>
      </c>
      <c r="G25" s="42"/>
      <c r="H25" s="42"/>
      <c r="I25" s="42"/>
      <c r="K25">
        <v>105.58</v>
      </c>
    </row>
    <row r="26" spans="1:12" x14ac:dyDescent="0.25">
      <c r="B26" s="9"/>
      <c r="D26" s="43"/>
      <c r="E26" s="41"/>
      <c r="F26" t="s">
        <v>59</v>
      </c>
      <c r="G26" s="42">
        <v>12.09</v>
      </c>
      <c r="H26" s="42"/>
      <c r="I26" s="42"/>
      <c r="J26">
        <v>1850</v>
      </c>
      <c r="K26">
        <v>448.47</v>
      </c>
    </row>
    <row r="27" spans="1:12" x14ac:dyDescent="0.25">
      <c r="D27" s="43"/>
      <c r="E27" s="41"/>
      <c r="F27" t="s">
        <v>60</v>
      </c>
      <c r="G27" s="42"/>
      <c r="H27" s="42"/>
      <c r="I27" s="42"/>
      <c r="K27">
        <v>448.47</v>
      </c>
    </row>
    <row r="28" spans="1:12" x14ac:dyDescent="0.25">
      <c r="A28" t="s">
        <v>37</v>
      </c>
      <c r="B28" s="7">
        <f>Valuation!B23</f>
        <v>305419.77999999997</v>
      </c>
      <c r="D28" s="43"/>
      <c r="E28" s="41"/>
      <c r="F28" t="s">
        <v>61</v>
      </c>
      <c r="G28" s="42">
        <v>858</v>
      </c>
      <c r="H28" s="42"/>
      <c r="I28" s="42"/>
      <c r="J28">
        <v>1850</v>
      </c>
      <c r="K28">
        <v>105.58</v>
      </c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A0086768</v>
      </c>
      <c r="F30" s="16" t="s">
        <v>75</v>
      </c>
      <c r="G30" s="73">
        <f>SUM(G18:G29)</f>
        <v>882.18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Mr Laurence Elton</v>
      </c>
    </row>
    <row r="32" spans="1:12" x14ac:dyDescent="0.25">
      <c r="B32" t="s">
        <v>90</v>
      </c>
    </row>
    <row r="33" spans="2:2" x14ac:dyDescent="0.25">
      <c r="B33" t="s">
        <v>91</v>
      </c>
    </row>
    <row r="34" spans="2:2" x14ac:dyDescent="0.25">
      <c r="B34" t="s">
        <v>92</v>
      </c>
    </row>
    <row r="35" spans="2:2" x14ac:dyDescent="0.25">
      <c r="B35" t="s">
        <v>93</v>
      </c>
    </row>
    <row r="36" spans="2:2" x14ac:dyDescent="0.25">
      <c r="B36" t="s">
        <v>94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E15" sqref="E15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10.5703125" bestFit="1" customWidth="1"/>
    <col min="8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The Maurice Company DRP</v>
      </c>
    </row>
    <row r="5" spans="1:21" x14ac:dyDescent="0.25">
      <c r="A5" s="2" t="s">
        <v>2</v>
      </c>
      <c r="B5" s="2" t="str">
        <f>'Data Capture'!B7:E7</f>
        <v>Laurence Elton</v>
      </c>
    </row>
    <row r="6" spans="1:21" x14ac:dyDescent="0.25">
      <c r="A6" s="2" t="s">
        <v>3</v>
      </c>
      <c r="B6" s="32" t="str">
        <f>'Data Capture'!B6</f>
        <v>00229978RY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6100.39</v>
      </c>
      <c r="C11" s="65" t="s">
        <v>77</v>
      </c>
      <c r="D11" s="66">
        <v>24043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261581.22</v>
      </c>
      <c r="C12" s="3" t="s">
        <v>78</v>
      </c>
      <c r="D12" s="67">
        <v>258944</v>
      </c>
      <c r="E12" s="67"/>
      <c r="F12" s="67"/>
      <c r="G12" s="83">
        <f t="shared" ref="G12:G18" si="0">SUM(J12:U12)</f>
        <v>6203.6</v>
      </c>
      <c r="H12" s="84"/>
      <c r="I12" s="3"/>
      <c r="J12">
        <v>1036.0999999999999</v>
      </c>
      <c r="L12">
        <v>1035.23</v>
      </c>
      <c r="N12">
        <v>1034.3599999999999</v>
      </c>
      <c r="P12">
        <v>1033.5</v>
      </c>
      <c r="R12">
        <v>1032.6400000000001</v>
      </c>
      <c r="T12">
        <v>1031.77</v>
      </c>
    </row>
    <row r="13" spans="1:21" x14ac:dyDescent="0.25">
      <c r="A13" s="31">
        <v>42830</v>
      </c>
      <c r="B13" s="8">
        <v>37738.17</v>
      </c>
      <c r="C13" s="3" t="s">
        <v>79</v>
      </c>
      <c r="D13" s="67">
        <v>36309</v>
      </c>
      <c r="E13" s="67"/>
      <c r="F13" s="67"/>
      <c r="G13" s="83">
        <f t="shared" si="0"/>
        <v>4597.3200000000006</v>
      </c>
      <c r="H13" s="84">
        <v>10000</v>
      </c>
      <c r="I13" s="3"/>
      <c r="J13">
        <v>766.22</v>
      </c>
      <c r="L13">
        <v>766.22</v>
      </c>
      <c r="N13">
        <v>766.22</v>
      </c>
      <c r="P13">
        <v>766.22</v>
      </c>
      <c r="R13">
        <v>766.22</v>
      </c>
      <c r="T13">
        <v>766.22</v>
      </c>
    </row>
    <row r="14" spans="1:21" x14ac:dyDescent="0.25">
      <c r="A14" s="31">
        <v>42830</v>
      </c>
      <c r="B14" s="8"/>
      <c r="C14" s="3" t="s">
        <v>80</v>
      </c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 t="s">
        <v>81</v>
      </c>
      <c r="D15" s="67" t="s">
        <v>82</v>
      </c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305419.77999999997</v>
      </c>
      <c r="C23" s="53"/>
      <c r="D23" s="72">
        <f>SUM(D11:D18)</f>
        <v>319296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 t="str">
        <f>'Data Capture'!B7</f>
        <v>Laurence Elton</v>
      </c>
      <c r="C3" s="75"/>
      <c r="D3" s="16" t="s">
        <v>7</v>
      </c>
      <c r="E3" s="74" t="str">
        <f>'Data Capture'!C7</f>
        <v>Brenda Elton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 t="str">
        <f>B3</f>
        <v>Laurence Elton</v>
      </c>
      <c r="C38" s="79"/>
      <c r="D38" s="23" t="str">
        <f>E3</f>
        <v>Brenda Elton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 t="str">
        <f>B3</f>
        <v>Laurence Elton</v>
      </c>
      <c r="C44" s="79"/>
      <c r="D44" s="23" t="str">
        <f>E3</f>
        <v>Brenda Elton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2018-01-29T08:45:15Z</dcterms:modified>
</cp:coreProperties>
</file>