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pLTOtI6IXneuLaBaiSr3Y7/0yD46yKqlLOCB/pNCHwU="/>
    </ext>
  </extLst>
</workbook>
</file>

<file path=xl/sharedStrings.xml><?xml version="1.0" encoding="utf-8"?>
<sst xmlns="http://schemas.openxmlformats.org/spreadsheetml/2006/main" count="107" uniqueCount="105">
  <si>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</si>
  <si>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</si>
  <si>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</si>
  <si>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</si>
  <si>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</si>
  <si>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</si>
  <si>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</si>
  <si>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</si>
  <si>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</si>
  <si>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Mead House Limited Pension Scheme</t>
  </si>
  <si>
    <t>cash at bank</t>
  </si>
  <si>
    <t>N</t>
  </si>
  <si>
    <t>PSTR</t>
  </si>
  <si>
    <t>00023168RJ</t>
  </si>
  <si>
    <t>Eastbourne Property</t>
  </si>
  <si>
    <t>Y</t>
  </si>
  <si>
    <t>Market value</t>
  </si>
  <si>
    <t>rent</t>
  </si>
  <si>
    <t>Principle Employer / Admin</t>
  </si>
  <si>
    <t>Stephen Peter Wormull</t>
  </si>
  <si>
    <t>Redmayne-Bentley</t>
  </si>
  <si>
    <t>Unquoted shares</t>
  </si>
  <si>
    <t>dividends from equities</t>
  </si>
  <si>
    <t>Admin ID:</t>
  </si>
  <si>
    <t>A2003797</t>
  </si>
  <si>
    <t xml:space="preserve">        01 Apr 2021 - 31 Mar 2022</t>
  </si>
  <si>
    <t>Nutlea</t>
  </si>
  <si>
    <t xml:space="preserve">The Street </t>
  </si>
  <si>
    <t>Nutbourne</t>
  </si>
  <si>
    <t>Pulborough</t>
  </si>
  <si>
    <t>Transfers in</t>
  </si>
  <si>
    <t>RH20 2HE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</si>
  <si>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</si>
  <si>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</si>
  <si>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</si>
  <si>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</si>
  <si>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</si>
  <si>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</si>
  <si>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</si>
  <si>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</si>
  <si>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</si>
  <si>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</si>
  <si>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</si>
  <si>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</si>
  <si>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</si>
  <si>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</si>
  <si>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</si>
  <si>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</si>
  <si>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</si>
  <si>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</si>
  <si>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</si>
  <si>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</si>
  <si>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</si>
  <si>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Total</t>
  </si>
  <si>
    <t>Other?</t>
  </si>
  <si>
    <t>Aggregate of payments</t>
  </si>
  <si>
    <t>Scheme Value</t>
  </si>
  <si>
    <t>Annual Account |St A ril 2021 to 31St March 2022</t>
  </si>
  <si>
    <t>Income &amp; Receipts</t>
  </si>
  <si>
    <t>Income from rental property</t>
  </si>
  <si>
    <t>£20000.00</t>
  </si>
  <si>
    <t>Income from the property at Eastboume</t>
  </si>
  <si>
    <t>Income from Share Dividends</t>
  </si>
  <si>
    <t>£ 2051.30</t>
  </si>
  <si>
    <t>Share dividends received via Redmayne-Bentley.</t>
  </si>
  <si>
    <t>Receipts from Share trading</t>
  </si>
  <si>
    <t>£17398.85</t>
  </si>
  <si>
    <t>Share Income: nett balance of selling /buying/valuation</t>
  </si>
  <si>
    <t>Total received into the fund</t>
  </si>
  <si>
    <t>£39450.15</t>
  </si>
  <si>
    <t>Receipts from Tesco and Morrison shares in the year.</t>
  </si>
  <si>
    <t>Purchase of verizon and Persimmon shares.</t>
  </si>
  <si>
    <t>Cash balance paid into bank account.</t>
  </si>
  <si>
    <t>EXDenditure</t>
  </si>
  <si>
    <t>Property Maintenance</t>
  </si>
  <si>
    <t>Members payoutsas perend of year p60 £21000.00</t>
  </si>
  <si>
    <t>Total expenditure paid from the fund</t>
  </si>
  <si>
    <t>£36360.42</t>
  </si>
  <si>
    <t>Fund Administration Joyce &amp; Co £12400.00</t>
  </si>
  <si>
    <t>Paid to HMRC Accrual</t>
  </si>
  <si>
    <t>£ 1930.60</t>
  </si>
  <si>
    <t>Accountaney and Administration costs £ 2610.00</t>
  </si>
  <si>
    <t>Total Paid from account</t>
  </si>
  <si>
    <t>£38291.02</t>
  </si>
  <si>
    <t>Accountancy and Administration costs</t>
  </si>
  <si>
    <t>Wilson Sand ford provides a payroll service and produce the P60 for the end of</t>
  </si>
  <si>
    <t>year return.</t>
  </si>
  <si>
    <t>Retirement.Capital cost as per invoice.</t>
  </si>
  <si>
    <t>Joyce &amp; Co provided the day-to-day administration and office services,</t>
  </si>
  <si>
    <t>management and keeping of records.</t>
  </si>
  <si>
    <t>Amount paid to HMRC included the overlap from 2020/21 cash accounting.</t>
  </si>
  <si>
    <t>Bank Account</t>
  </si>
  <si>
    <t>Opening Balance as at lst April 2021</t>
  </si>
  <si>
    <t>£27433.17</t>
  </si>
  <si>
    <t>Closing Balance as at 31St March 2022</t>
  </si>
  <si>
    <t>£28592.30</t>
  </si>
  <si>
    <t>Assets valuation</t>
  </si>
  <si>
    <t>The current value of the shares held with Redmayne-Bentley service is £68044</t>
  </si>
  <si>
    <t>a statement is enclosed.</t>
  </si>
  <si>
    <t>Unfortunately, the purchase of the Persimmon shares was ill timed as the</t>
  </si>
  <si>
    <t>Government announced a charge on building firms re the cladding issue. They</t>
  </si>
  <si>
    <t>do however provide a healthy dividend payment which was why they were</t>
  </si>
  <si>
    <t>originally purchased.</t>
  </si>
  <si>
    <t>The members do not feel that any change in the valuation of the Eastbourne</t>
  </si>
  <si>
    <t>property is required at this time.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</si>
</sst>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</numFmts>
  <fonts count="16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FF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B7B7B7"/>
      <name val="Calibri"/>
    </font>
    <font>
      <sz val="11.0"/>
      <color rgb="FFFF0000"/>
      <name val="Calibri"/>
    </font>
    <font>
      <b/>
      <sz val="11.0"/>
      <color theme="1"/>
      <name val="Calibri"/>
    </font>
    <font>
      <color rgb="FFFF0000"/>
      <name val="Calibri"/>
    </font>
    <font>
      <color theme="1"/>
      <name val="Calibri"/>
      <scheme val="minor"/>
    </font>
    <font>
      <sz val="11.0"/>
      <color theme="1"/>
      <name val="Calibri"/>
    </font>
    <font>
      <b/>
      <color theme="1"/>
      <name val="Calibri"/>
    </font>
    <font>
      <b/>
      <u/>
      <sz val="14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5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5" fillId="0" fontId="6" numFmtId="165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4" fillId="0" fontId="7" numFmtId="166" xfId="0" applyAlignment="1" applyBorder="1" applyFont="1" applyNumberFormat="1">
      <alignment horizontal="center"/>
    </xf>
    <xf borderId="0" fillId="0" fontId="5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0" fillId="0" fontId="4" numFmtId="3" xfId="0" applyFont="1" applyNumberFormat="1"/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0" fillId="0" fontId="5" numFmtId="0" xfId="0" applyAlignment="1" applyBorder="1" applyFont="1">
      <alignment horizontal="center" shrinkToFit="0" wrapText="1"/>
    </xf>
    <xf borderId="11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5" numFmtId="0" xfId="0" applyAlignment="1" applyBorder="1" applyFont="1">
      <alignment horizontal="center"/>
    </xf>
    <xf borderId="2" fillId="0" fontId="5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9" numFmtId="0" xfId="0" applyFont="1"/>
    <xf borderId="0" fillId="0" fontId="3" numFmtId="168" xfId="0" applyFont="1" applyNumberFormat="1"/>
    <xf borderId="0" fillId="0" fontId="3" numFmtId="168" xfId="0" applyAlignment="1" applyFont="1" applyNumberFormat="1">
      <alignment readingOrder="0"/>
    </xf>
    <xf borderId="0" fillId="0" fontId="10" numFmtId="0" xfId="0" applyAlignment="1" applyFont="1">
      <alignment readingOrder="0"/>
    </xf>
    <xf borderId="0" fillId="0" fontId="5" numFmtId="168" xfId="0" applyFont="1" applyNumberFormat="1"/>
    <xf borderId="15" fillId="0" fontId="11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4" numFmtId="167" xfId="0" applyFont="1" applyNumberFormat="1"/>
    <xf borderId="0" fillId="0" fontId="12" numFmtId="167" xfId="0" applyFont="1" applyNumberFormat="1"/>
    <xf borderId="0" fillId="0" fontId="13" numFmtId="0" xfId="0" applyFont="1"/>
    <xf borderId="0" fillId="0" fontId="14" numFmtId="0" xfId="0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43"/>
    <col customWidth="1" min="4" max="4" width="11.0"/>
    <col customWidth="1" min="5" max="5" width="13.71"/>
    <col customWidth="1" min="6" max="6" width="15.29"/>
    <col customWidth="1" min="7" max="7" width="15.43"/>
    <col customWidth="1" min="8" max="8" width="15.0"/>
    <col customWidth="1" min="9" max="9" width="12.71"/>
    <col customWidth="1" min="10" max="10" width="13.14"/>
    <col customWidth="1" min="11" max="11" width="15.0"/>
    <col customWidth="1" min="12" max="12" width="12.43"/>
    <col customWidth="1" min="13" max="16" width="8.71"/>
  </cols>
  <sheetData>
    <row r="1">
      <c r="A1" s="1" t="s">
        <v>0</v>
      </c>
      <c r="B1" s="2">
        <v>45016.0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K1" s="6"/>
    </row>
    <row r="2">
      <c r="A2" s="7" t="s">
        <v>8</v>
      </c>
      <c r="B2" s="8" t="s">
        <v>9</v>
      </c>
      <c r="C2" s="9" t="s">
        <v>10</v>
      </c>
      <c r="D2" s="10" t="s">
        <v>11</v>
      </c>
      <c r="E2" s="11">
        <v>17211.77</v>
      </c>
      <c r="F2" s="10">
        <v>28592.3</v>
      </c>
      <c r="G2" s="10"/>
      <c r="H2" s="12"/>
      <c r="I2" s="13"/>
      <c r="J2" s="6"/>
    </row>
    <row r="3">
      <c r="A3" s="7" t="s">
        <v>12</v>
      </c>
      <c r="B3" s="8" t="s">
        <v>13</v>
      </c>
      <c r="C3" s="9" t="s">
        <v>14</v>
      </c>
      <c r="D3" s="10" t="s">
        <v>15</v>
      </c>
      <c r="E3" s="10">
        <v>230000.0</v>
      </c>
      <c r="F3" s="10">
        <v>230000.0</v>
      </c>
      <c r="G3" s="14" t="s">
        <v>16</v>
      </c>
      <c r="H3" s="15"/>
      <c r="I3" s="13">
        <v>20000.0</v>
      </c>
      <c r="J3" s="6" t="s">
        <v>17</v>
      </c>
    </row>
    <row r="4">
      <c r="A4" s="7" t="s">
        <v>18</v>
      </c>
      <c r="B4" s="8" t="s">
        <v>19</v>
      </c>
      <c r="C4" s="9" t="s">
        <v>20</v>
      </c>
      <c r="D4" s="10" t="s">
        <v>11</v>
      </c>
      <c r="E4" s="11">
        <v>62019.0</v>
      </c>
      <c r="F4" s="10">
        <v>68044.0</v>
      </c>
      <c r="G4" s="14" t="s">
        <v>21</v>
      </c>
      <c r="H4" s="16"/>
      <c r="I4" s="13">
        <f>E22</f>
        <v>8500.87</v>
      </c>
      <c r="J4" s="6" t="s">
        <v>22</v>
      </c>
    </row>
    <row r="5">
      <c r="A5" s="7" t="s">
        <v>23</v>
      </c>
      <c r="B5" s="8" t="s">
        <v>24</v>
      </c>
      <c r="C5" s="9"/>
      <c r="D5" s="10"/>
      <c r="E5" s="10"/>
      <c r="F5" s="10"/>
      <c r="G5" s="10"/>
      <c r="H5" s="15"/>
      <c r="I5" s="13"/>
      <c r="J5" s="6"/>
    </row>
    <row r="6">
      <c r="A6" s="7" t="s">
        <v>25</v>
      </c>
      <c r="B6" s="8" t="s">
        <v>26</v>
      </c>
      <c r="C6" s="9"/>
      <c r="D6" s="10"/>
      <c r="E6" s="10"/>
      <c r="F6" s="10"/>
      <c r="G6" s="10"/>
      <c r="H6" s="15"/>
      <c r="I6" s="13"/>
    </row>
    <row r="7">
      <c r="A7" s="7"/>
      <c r="B7" s="17" t="s">
        <v>27</v>
      </c>
      <c r="C7" s="9"/>
      <c r="D7" s="10"/>
      <c r="E7" s="10"/>
      <c r="F7" s="10"/>
      <c r="G7" s="10"/>
      <c r="H7" s="15"/>
      <c r="I7" s="13"/>
      <c r="K7" s="6"/>
    </row>
    <row r="8">
      <c r="A8" s="7"/>
      <c r="B8" s="17" t="s">
        <v>28</v>
      </c>
      <c r="C8" s="9"/>
      <c r="D8" s="10"/>
      <c r="E8" s="10"/>
      <c r="F8" s="10"/>
      <c r="G8" s="10"/>
      <c r="H8" s="15"/>
      <c r="I8" s="13"/>
      <c r="K8" s="6"/>
    </row>
    <row r="9">
      <c r="A9" s="7"/>
      <c r="B9" s="8" t="s">
        <v>29</v>
      </c>
      <c r="C9" s="18"/>
      <c r="D9" s="10"/>
      <c r="E9" s="10"/>
      <c r="F9" s="10"/>
      <c r="G9" s="10"/>
      <c r="H9" s="19"/>
      <c r="I9" s="19"/>
      <c r="K9" s="20"/>
    </row>
    <row r="10">
      <c r="A10" s="7" t="s">
        <v>30</v>
      </c>
      <c r="B10" s="8" t="s">
        <v>31</v>
      </c>
      <c r="C10" s="21" t="s">
        <v>32</v>
      </c>
      <c r="D10" s="22"/>
      <c r="E10" s="23">
        <f t="shared" ref="E10:F10" si="1">E3</f>
        <v>230000</v>
      </c>
      <c r="F10" s="23">
        <f t="shared" si="1"/>
        <v>230000</v>
      </c>
      <c r="G10" s="23" t="str">
        <f t="shared" ref="G10:H10" si="2">G7</f>
        <v/>
      </c>
      <c r="H10" s="23" t="str">
        <f t="shared" si="2"/>
        <v/>
      </c>
      <c r="I10" s="23">
        <f>I3</f>
        <v>20000</v>
      </c>
      <c r="K10" s="20"/>
      <c r="M10" s="20"/>
    </row>
    <row r="11">
      <c r="A11" s="7" t="s">
        <v>30</v>
      </c>
      <c r="B11" s="24"/>
      <c r="C11" s="25" t="s">
        <v>33</v>
      </c>
      <c r="D11" s="26"/>
      <c r="E11" s="27">
        <f t="shared" ref="E11:F11" si="3">E4</f>
        <v>62019</v>
      </c>
      <c r="F11" s="27">
        <f t="shared" si="3"/>
        <v>68044</v>
      </c>
      <c r="G11" s="27" t="str">
        <f t="shared" ref="G11:H11" si="4">G8</f>
        <v/>
      </c>
      <c r="H11" s="27" t="str">
        <f t="shared" si="4"/>
        <v/>
      </c>
      <c r="I11" s="27">
        <f>I4+I5</f>
        <v>8500.87</v>
      </c>
      <c r="K11" s="6"/>
    </row>
    <row r="12">
      <c r="A12" s="7" t="s">
        <v>34</v>
      </c>
      <c r="B12" s="24"/>
      <c r="C12" s="28" t="s">
        <v>35</v>
      </c>
      <c r="D12" s="29"/>
      <c r="E12" s="29">
        <f t="shared" ref="E12:I12" si="5">E2</f>
        <v>17211.77</v>
      </c>
      <c r="F12" s="30">
        <f t="shared" si="5"/>
        <v>28592.3</v>
      </c>
      <c r="G12" s="30" t="str">
        <f t="shared" si="5"/>
        <v/>
      </c>
      <c r="H12" s="30" t="str">
        <f t="shared" si="5"/>
        <v/>
      </c>
      <c r="I12" s="30" t="str">
        <f t="shared" si="5"/>
        <v/>
      </c>
    </row>
    <row r="13">
      <c r="A13" s="7" t="s">
        <v>36</v>
      </c>
      <c r="B13" s="8"/>
      <c r="C13" s="31" t="s">
        <v>37</v>
      </c>
      <c r="D13" s="32">
        <f t="shared" ref="D13:I13" si="6">SUM(D10:D12)</f>
        <v>0</v>
      </c>
      <c r="E13" s="32">
        <f t="shared" si="6"/>
        <v>309230.77</v>
      </c>
      <c r="F13" s="32">
        <f t="shared" si="6"/>
        <v>326636.3</v>
      </c>
      <c r="G13" s="32">
        <f t="shared" si="6"/>
        <v>0</v>
      </c>
      <c r="H13" s="32">
        <f t="shared" si="6"/>
        <v>0</v>
      </c>
      <c r="I13" s="32">
        <f t="shared" si="6"/>
        <v>28500.87</v>
      </c>
    </row>
    <row r="14">
      <c r="A14" s="7" t="s">
        <v>38</v>
      </c>
      <c r="B14" s="33"/>
      <c r="J14" s="34"/>
      <c r="N14" s="20"/>
    </row>
    <row r="15">
      <c r="A15" s="7" t="s">
        <v>39</v>
      </c>
      <c r="B15" s="35"/>
      <c r="C15" s="6"/>
      <c r="D15" s="36"/>
      <c r="E15" s="37"/>
      <c r="F15" s="37"/>
      <c r="G15" s="6"/>
      <c r="H15" s="38"/>
      <c r="I15" s="38"/>
      <c r="J15" s="34"/>
    </row>
    <row r="16">
      <c r="A16" s="39" t="s">
        <v>40</v>
      </c>
      <c r="B16" s="35">
        <v>0.0</v>
      </c>
      <c r="C16" s="6"/>
      <c r="D16" s="40">
        <v>614.4</v>
      </c>
      <c r="E16" s="41"/>
      <c r="I16" s="42"/>
      <c r="J16" s="34"/>
    </row>
    <row r="17">
      <c r="A17" s="39" t="s">
        <v>41</v>
      </c>
      <c r="B17" s="35">
        <v>0.0</v>
      </c>
      <c r="C17" s="6"/>
      <c r="D17" s="43">
        <v>12300.0</v>
      </c>
      <c r="E17" s="42"/>
      <c r="F17" s="42"/>
      <c r="G17" s="42"/>
      <c r="H17" s="42"/>
      <c r="I17" s="42"/>
    </row>
    <row r="18">
      <c r="A18" s="39" t="s">
        <v>42</v>
      </c>
      <c r="B18" s="35">
        <v>0.0</v>
      </c>
      <c r="D18" s="43">
        <v>972.0</v>
      </c>
      <c r="E18" s="42"/>
      <c r="G18" s="42"/>
      <c r="H18" s="42"/>
      <c r="I18" s="6"/>
    </row>
    <row r="19">
      <c r="A19" s="39" t="s">
        <v>43</v>
      </c>
      <c r="B19" s="35">
        <v>0.0</v>
      </c>
      <c r="D19" s="44">
        <v>3425.2</v>
      </c>
      <c r="E19" s="42"/>
      <c r="F19" s="42"/>
      <c r="G19" s="42"/>
      <c r="H19" s="42"/>
      <c r="I19" s="6"/>
    </row>
    <row r="20">
      <c r="A20" s="39" t="s">
        <v>44</v>
      </c>
      <c r="B20" s="35">
        <v>0.0</v>
      </c>
      <c r="D20" s="43">
        <v>22569.8</v>
      </c>
      <c r="E20" s="42"/>
      <c r="F20" s="42"/>
      <c r="G20" s="42"/>
      <c r="I20" s="6"/>
    </row>
    <row r="21" ht="15.75" customHeight="1">
      <c r="A21" s="39" t="s">
        <v>45</v>
      </c>
      <c r="B21" s="35">
        <v>0.0</v>
      </c>
      <c r="D21" s="42"/>
      <c r="E21" s="43">
        <v>20000.0</v>
      </c>
      <c r="F21" s="42"/>
      <c r="G21" s="42"/>
      <c r="H21" s="6"/>
      <c r="I21" s="6"/>
    </row>
    <row r="22" ht="15.75" customHeight="1">
      <c r="A22" s="39" t="s">
        <v>46</v>
      </c>
      <c r="B22" s="35">
        <v>0.0</v>
      </c>
      <c r="C22" s="6"/>
      <c r="D22" s="42"/>
      <c r="E22" s="43">
        <v>8500.87</v>
      </c>
      <c r="F22" s="42"/>
      <c r="G22" s="42"/>
      <c r="H22" s="6"/>
    </row>
    <row r="23" ht="15.75" customHeight="1">
      <c r="A23" s="7" t="s">
        <v>47</v>
      </c>
      <c r="B23" s="35"/>
      <c r="C23" s="6"/>
      <c r="D23" s="42"/>
      <c r="E23" s="42"/>
      <c r="F23" s="42"/>
      <c r="G23" s="42"/>
      <c r="H23" s="6"/>
      <c r="I23" s="42"/>
    </row>
    <row r="24" ht="15.75" customHeight="1">
      <c r="A24" s="39" t="s">
        <v>48</v>
      </c>
      <c r="B24" s="35">
        <v>0.0</v>
      </c>
      <c r="C24" s="6"/>
      <c r="D24" s="42"/>
      <c r="E24" s="42"/>
      <c r="F24" s="42"/>
      <c r="G24" s="42"/>
      <c r="H24" s="42"/>
      <c r="I24" s="42"/>
    </row>
    <row r="25" ht="15.75" customHeight="1">
      <c r="A25" s="39" t="s">
        <v>49</v>
      </c>
      <c r="B25" s="35">
        <v>0.0</v>
      </c>
      <c r="C25" s="6"/>
      <c r="D25" s="42"/>
      <c r="E25" s="42"/>
      <c r="F25" s="42"/>
      <c r="G25" s="42"/>
      <c r="H25" s="42"/>
      <c r="I25" s="42"/>
    </row>
    <row r="26" ht="15.75" customHeight="1">
      <c r="A26" s="39" t="s">
        <v>50</v>
      </c>
      <c r="B26" s="35">
        <v>0.0</v>
      </c>
      <c r="C26" s="6"/>
      <c r="D26" s="42"/>
      <c r="E26" s="42"/>
      <c r="F26" s="42"/>
      <c r="G26" s="42"/>
      <c r="H26" s="42"/>
      <c r="I26" s="42"/>
    </row>
    <row r="27" ht="15.75" customHeight="1">
      <c r="A27" s="39" t="s">
        <v>51</v>
      </c>
      <c r="B27" s="35">
        <v>0.0</v>
      </c>
      <c r="D27" s="42"/>
      <c r="E27" s="42"/>
      <c r="F27" s="42"/>
      <c r="G27" s="42"/>
      <c r="H27" s="42"/>
      <c r="I27" s="42"/>
    </row>
    <row r="28" ht="15.75" customHeight="1">
      <c r="A28" s="39" t="s">
        <v>52</v>
      </c>
      <c r="B28" s="35">
        <f>F28</f>
        <v>0</v>
      </c>
      <c r="C28" s="6" t="s">
        <v>53</v>
      </c>
      <c r="D28" s="45">
        <f>sum(D16:D27)</f>
        <v>39881.4</v>
      </c>
      <c r="E28" s="45">
        <f t="shared" ref="E28:F28" si="7">SUM(E16:E27)</f>
        <v>28500.87</v>
      </c>
      <c r="F28" s="45">
        <f t="shared" si="7"/>
        <v>0</v>
      </c>
      <c r="G28" s="45"/>
      <c r="H28" s="45"/>
      <c r="I28" s="45"/>
    </row>
    <row r="29" ht="15.75" customHeight="1">
      <c r="A29" s="39" t="s">
        <v>54</v>
      </c>
      <c r="B29" s="46">
        <f>D28</f>
        <v>39881.4</v>
      </c>
    </row>
    <row r="30" ht="15.75" customHeight="1">
      <c r="A30" s="6" t="s">
        <v>55</v>
      </c>
      <c r="B30" s="35">
        <f>SUM(B16:B29)</f>
        <v>39881.4</v>
      </c>
    </row>
    <row r="31" ht="15.75" customHeight="1">
      <c r="A31" s="6" t="s">
        <v>56</v>
      </c>
      <c r="B31" s="47">
        <f>E13</f>
        <v>309230.77</v>
      </c>
    </row>
    <row r="32" ht="15.75" customHeight="1"/>
    <row r="33" ht="15.75" customHeight="1"/>
    <row r="34" ht="15.75" customHeight="1">
      <c r="B34" s="48"/>
    </row>
    <row r="35" ht="15.75" customHeight="1">
      <c r="B35" s="48"/>
    </row>
    <row r="36" ht="15.75" customHeight="1">
      <c r="B36" s="48"/>
    </row>
    <row r="37" ht="15.75" customHeight="1"/>
    <row r="38" ht="15.75" customHeight="1">
      <c r="B38" s="48"/>
    </row>
    <row r="39" ht="15.75" customHeight="1">
      <c r="B39" s="49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G20:H2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0" t="s">
        <v>57</v>
      </c>
    </row>
    <row r="2">
      <c r="A2" s="50" t="s">
        <v>58</v>
      </c>
    </row>
    <row r="3">
      <c r="A3" s="50" t="s">
        <v>59</v>
      </c>
      <c r="D3" s="51" t="s">
        <v>60</v>
      </c>
      <c r="F3" s="6" t="s">
        <v>61</v>
      </c>
    </row>
    <row r="4">
      <c r="A4" s="51" t="s">
        <v>62</v>
      </c>
      <c r="D4" s="52" t="s">
        <v>63</v>
      </c>
      <c r="F4" s="6" t="s">
        <v>64</v>
      </c>
    </row>
    <row r="5">
      <c r="A5" s="51" t="s">
        <v>65</v>
      </c>
      <c r="D5" s="52" t="s">
        <v>66</v>
      </c>
      <c r="F5" s="6" t="s">
        <v>67</v>
      </c>
    </row>
    <row r="6">
      <c r="A6" s="51" t="s">
        <v>68</v>
      </c>
      <c r="D6" s="50" t="s">
        <v>69</v>
      </c>
      <c r="F6" s="6" t="s">
        <v>70</v>
      </c>
    </row>
    <row r="7">
      <c r="A7" s="51"/>
      <c r="F7" s="6" t="s">
        <v>71</v>
      </c>
    </row>
    <row r="8">
      <c r="F8" s="6" t="s">
        <v>72</v>
      </c>
    </row>
    <row r="9">
      <c r="C9" s="6"/>
    </row>
    <row r="11">
      <c r="A11" s="50" t="s">
        <v>73</v>
      </c>
      <c r="F11" s="6" t="s">
        <v>74</v>
      </c>
      <c r="H11" s="6">
        <v>350.42</v>
      </c>
    </row>
    <row r="12">
      <c r="A12" s="51" t="s">
        <v>75</v>
      </c>
      <c r="E12" s="6">
        <v>21000.0</v>
      </c>
      <c r="F12" s="6" t="s">
        <v>76</v>
      </c>
      <c r="H12" s="6" t="s">
        <v>77</v>
      </c>
      <c r="J12" s="6">
        <f>H11+E14+E13</f>
        <v>15360.42</v>
      </c>
    </row>
    <row r="13">
      <c r="A13" s="51" t="s">
        <v>78</v>
      </c>
      <c r="E13" s="6">
        <v>12400.0</v>
      </c>
      <c r="F13" s="6" t="s">
        <v>79</v>
      </c>
      <c r="H13" s="6" t="s">
        <v>80</v>
      </c>
    </row>
    <row r="14">
      <c r="A14" s="52" t="s">
        <v>81</v>
      </c>
      <c r="E14" s="6">
        <v>2610.0</v>
      </c>
      <c r="F14" s="6" t="s">
        <v>82</v>
      </c>
      <c r="H14" s="6" t="s">
        <v>83</v>
      </c>
    </row>
    <row r="15">
      <c r="A15" s="52"/>
    </row>
    <row r="16">
      <c r="A16" s="50" t="s">
        <v>84</v>
      </c>
    </row>
    <row r="17">
      <c r="A17" s="51" t="s">
        <v>85</v>
      </c>
    </row>
    <row r="18">
      <c r="A18" s="51" t="s">
        <v>86</v>
      </c>
    </row>
    <row r="19">
      <c r="A19" s="51" t="s">
        <v>87</v>
      </c>
    </row>
    <row r="20">
      <c r="A20" s="51" t="s">
        <v>88</v>
      </c>
    </row>
    <row r="21">
      <c r="A21" s="51" t="s">
        <v>89</v>
      </c>
    </row>
    <row r="22">
      <c r="A22" s="51" t="s">
        <v>90</v>
      </c>
    </row>
    <row r="23">
      <c r="A23" s="50"/>
    </row>
    <row r="24">
      <c r="A24" s="50" t="s">
        <v>91</v>
      </c>
    </row>
    <row r="25">
      <c r="A25" s="51" t="s">
        <v>92</v>
      </c>
      <c r="E25" s="6" t="s">
        <v>93</v>
      </c>
    </row>
    <row r="26">
      <c r="A26" s="51" t="s">
        <v>94</v>
      </c>
      <c r="E26" s="6" t="s">
        <v>95</v>
      </c>
      <c r="G26" s="6">
        <v>28592.3</v>
      </c>
    </row>
    <row r="27">
      <c r="A27" s="51"/>
    </row>
    <row r="28">
      <c r="A28" s="50" t="s">
        <v>96</v>
      </c>
    </row>
    <row r="29">
      <c r="A29" s="51" t="s">
        <v>97</v>
      </c>
      <c r="G29" s="6">
        <v>68044.0</v>
      </c>
    </row>
    <row r="30">
      <c r="A30" s="51" t="s">
        <v>98</v>
      </c>
    </row>
    <row r="31">
      <c r="A31" s="51" t="s">
        <v>99</v>
      </c>
    </row>
    <row r="32">
      <c r="A32" s="51" t="s">
        <v>100</v>
      </c>
    </row>
    <row r="33">
      <c r="A33" s="51" t="s">
        <v>101</v>
      </c>
    </row>
    <row r="34">
      <c r="A34" s="6" t="s">
        <v>102</v>
      </c>
    </row>
    <row r="35">
      <c r="A35" s="6" t="s">
        <v>103</v>
      </c>
    </row>
    <row r="36">
      <c r="A36" s="6" t="s">
        <v>104</v>
      </c>
    </row>
    <row r="37">
      <c r="A37" s="6"/>
    </row>
    <row r="38">
      <c r="A38" s="6"/>
    </row>
    <row r="39">
      <c r="A39" s="6"/>
    </row>
    <row r="41">
      <c r="A41" s="6"/>
    </row>
    <row r="43">
      <c r="A43" s="6"/>
    </row>
    <row r="44">
      <c r="A44" s="6"/>
    </row>
    <row r="45">
      <c r="A45" s="6"/>
    </row>
    <row r="47">
      <c r="A47" s="6"/>
    </row>
    <row r="49">
      <c r="A49" s="6"/>
    </row>
    <row r="51">
      <c r="A51" s="6"/>
    </row>
    <row r="53">
      <c r="A53" s="6"/>
    </row>
    <row r="54">
      <c r="A54" s="6"/>
    </row>
    <row r="55">
      <c r="A55" s="6"/>
    </row>
    <row r="56">
      <c r="A56" s="6"/>
    </row>
    <row r="57">
      <c r="A57" s="6"/>
    </row>
    <row r="59">
      <c r="A59" s="6"/>
    </row>
    <row r="60">
      <c r="A60" s="6"/>
    </row>
    <row r="62">
      <c r="A62" s="6"/>
    </row>
    <row r="63">
      <c r="A63" s="6"/>
    </row>
    <row r="64">
      <c r="A64" s="6"/>
    </row>
    <row r="65">
      <c r="A65" s="6"/>
    </row>
    <row r="66">
      <c r="A66" s="6"/>
    </row>
    <row r="68">
      <c r="A68" s="6"/>
    </row>
    <row r="70">
      <c r="A70" s="6"/>
    </row>
    <row r="72">
      <c r="A72" s="6"/>
    </row>
    <row r="73">
      <c r="A73" s="6"/>
    </row>
  </sheetData>
  <drawing r:id="rId1"/>
</worksheet>
</file>