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PDF Accounting\NHRBT\"/>
    </mc:Choice>
  </mc:AlternateContent>
  <bookViews>
    <workbookView xWindow="0" yWindow="75" windowWidth="17235" windowHeight="9015"/>
  </bookViews>
  <sheets>
    <sheet name="vat ac" sheetId="1" r:id="rId1"/>
    <sheet name="vat returns" sheetId="2" r:id="rId2"/>
    <sheet name="Sheet3" sheetId="3" r:id="rId3"/>
  </sheets>
  <definedNames>
    <definedName name="_xlnm.Print_Area" localSheetId="0">'vat ac'!$A$1:$G$54</definedName>
    <definedName name="_xlnm.Print_Area" localSheetId="1">'vat returns'!$A$1:$G$13</definedName>
  </definedNames>
  <calcPr calcId="162913"/>
</workbook>
</file>

<file path=xl/calcChain.xml><?xml version="1.0" encoding="utf-8"?>
<calcChain xmlns="http://schemas.openxmlformats.org/spreadsheetml/2006/main">
  <c r="D57" i="1" l="1"/>
  <c r="D22" i="1" l="1"/>
  <c r="B7" i="1"/>
  <c r="B8" i="1" s="1"/>
  <c r="G35" i="1" l="1"/>
  <c r="G8" i="1"/>
  <c r="D50" i="1" l="1"/>
  <c r="D54" i="1" s="1"/>
  <c r="D8" i="1"/>
  <c r="D17" i="1" s="1"/>
  <c r="G54" i="1" l="1"/>
  <c r="G29" i="1"/>
  <c r="G17" i="1"/>
  <c r="F12" i="2"/>
  <c r="C7" i="2"/>
  <c r="C10" i="2" s="1"/>
  <c r="D7" i="2"/>
  <c r="D10" i="2" s="1"/>
  <c r="B7" i="2"/>
  <c r="B10" i="2" s="1"/>
  <c r="F4" i="2"/>
  <c r="F5" i="2"/>
  <c r="F6" i="2"/>
  <c r="F8" i="2"/>
  <c r="F3" i="2"/>
  <c r="F7" i="2" l="1"/>
  <c r="D29" i="1"/>
  <c r="F10" i="2"/>
  <c r="H54" i="1"/>
  <c r="H58" i="1" s="1"/>
</calcChain>
</file>

<file path=xl/sharedStrings.xml><?xml version="1.0" encoding="utf-8"?>
<sst xmlns="http://schemas.openxmlformats.org/spreadsheetml/2006/main" count="68" uniqueCount="47">
  <si>
    <t>New Horizons Pension Scheme</t>
  </si>
  <si>
    <t>Schedule of Debtors</t>
  </si>
  <si>
    <t>£</t>
  </si>
  <si>
    <t>Schedule of Creditors</t>
  </si>
  <si>
    <t>Total</t>
  </si>
  <si>
    <t>Output VAT</t>
  </si>
  <si>
    <t>HMRC VAT</t>
  </si>
  <si>
    <t xml:space="preserve"> </t>
  </si>
  <si>
    <t>VAT Account</t>
  </si>
  <si>
    <t>Output VAT Received</t>
  </si>
  <si>
    <t>per cash book</t>
  </si>
  <si>
    <t>Input VAT  Paid</t>
  </si>
  <si>
    <t>Paid to HMRC</t>
  </si>
  <si>
    <t>Debtor</t>
  </si>
  <si>
    <t>Creditor - HMRC</t>
  </si>
  <si>
    <t>see Vat account below</t>
  </si>
  <si>
    <t xml:space="preserve">VAT Returns Summary  </t>
  </si>
  <si>
    <t>Year to 5/4/2012</t>
  </si>
  <si>
    <t xml:space="preserve">Quarter </t>
  </si>
  <si>
    <t>Output</t>
  </si>
  <si>
    <t xml:space="preserve">Input </t>
  </si>
  <si>
    <t>1/2/2011 to 30/4/2011</t>
  </si>
  <si>
    <t>1/8/2011 to 31/10/2011</t>
  </si>
  <si>
    <t>01/05/2011 to 31/7/2011</t>
  </si>
  <si>
    <t>01/11/2011 to 31/1/2012</t>
  </si>
  <si>
    <t>1/2/2012 to 30/4/2012</t>
  </si>
  <si>
    <t>01/05/2012 to 31/7/2012</t>
  </si>
  <si>
    <t>1/</t>
  </si>
  <si>
    <t xml:space="preserve"> prop agents commission</t>
  </si>
  <si>
    <t>Rent receivable</t>
  </si>
  <si>
    <t>vat returns</t>
  </si>
  <si>
    <t>i.e. 79 days  79/365x£54,250</t>
  </si>
  <si>
    <t>per owners statement dated 30/1/2015 &amp; 30/4/2016</t>
  </si>
  <si>
    <t>Paid in advance 6/4/2016 to 23/6/2016</t>
  </si>
  <si>
    <t>quarter to 30/4/2016</t>
  </si>
  <si>
    <t>add back Input -April 2016</t>
  </si>
  <si>
    <t>Output VAT on arrears @5/4/2016</t>
  </si>
  <si>
    <t>as at 5/4/2017</t>
  </si>
  <si>
    <t>Paid in advance 6/4/2017 to 23/6/2017</t>
  </si>
  <si>
    <t>per owners statement dated 30/1/2016 &amp; 30/4/2017</t>
  </si>
  <si>
    <t>Freehold Property</t>
  </si>
  <si>
    <t>Deposits for completion of 5 Kingfisher Business Centre</t>
  </si>
  <si>
    <t>Input -April 2016</t>
  </si>
  <si>
    <t>Output VAT on arrears @5/4/2017</t>
  </si>
  <si>
    <t>HMRC VAT 30/01/2017 return</t>
  </si>
  <si>
    <t>quarter to 30/4/2017</t>
  </si>
  <si>
    <t>Creditor - To agents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</si>
</sst>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14" fontId="0" fillId="0" borderId="0" xfId="0" applyNumberFormat="1"/>
    <xf numFmtId="4" fontId="0" fillId="2" borderId="0" xfId="0" applyNumberFormat="1" applyFill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/>
    <xf numFmtId="4" fontId="2" fillId="0" borderId="1" xfId="0" applyNumberFormat="1" applyFont="1" applyBorder="1"/>
    <xf numFmtId="17" fontId="2" fillId="0" borderId="1" xfId="0" applyNumberFormat="1" applyFon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/>
    <xf numFmtId="0" fontId="2" fillId="0" borderId="4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10" zoomScaleNormal="100" workbookViewId="0">
      <selection activeCell="B23" sqref="B23"/>
    </sheetView>
  </sheetViews>
  <sheetFormatPr defaultColWidth="9.140625" defaultRowHeight="12.75" x14ac:dyDescent="0.2"/>
  <cols>
    <col min="1" max="1" width="21.5703125" style="5" customWidth="1"/>
    <col min="2" max="2" width="46.42578125" style="5" customWidth="1"/>
    <col min="3" max="3" width="13" style="5" customWidth="1"/>
    <col min="4" max="4" width="12.5703125" style="5" customWidth="1"/>
    <col min="5" max="5" width="48.5703125" style="5" customWidth="1"/>
    <col min="6" max="7" width="13" style="5" customWidth="1"/>
    <col min="8" max="8" width="10.140625" style="5" bestFit="1" customWidth="1"/>
    <col min="9" max="16384" width="9.140625" style="5"/>
  </cols>
  <sheetData>
    <row r="1" spans="1:7" ht="24" customHeight="1" x14ac:dyDescent="0.2">
      <c r="A1" s="4" t="s">
        <v>0</v>
      </c>
    </row>
    <row r="2" spans="1:7" ht="23.25" customHeight="1" x14ac:dyDescent="0.2">
      <c r="A2" s="4" t="s">
        <v>37</v>
      </c>
      <c r="C2" s="16">
        <v>42830</v>
      </c>
      <c r="D2" s="16"/>
      <c r="F2" s="16">
        <v>42465</v>
      </c>
      <c r="G2" s="16"/>
    </row>
    <row r="3" spans="1:7" ht="22.5" customHeight="1" x14ac:dyDescent="0.2">
      <c r="A3" s="6" t="s">
        <v>1</v>
      </c>
      <c r="B3" s="7"/>
      <c r="C3" s="8" t="s">
        <v>2</v>
      </c>
      <c r="D3" s="8" t="s">
        <v>2</v>
      </c>
      <c r="E3" s="7"/>
      <c r="F3" s="8" t="s">
        <v>2</v>
      </c>
      <c r="G3" s="8" t="s">
        <v>2</v>
      </c>
    </row>
    <row r="4" spans="1:7" x14ac:dyDescent="0.2">
      <c r="A4" s="7"/>
      <c r="B4" s="7"/>
      <c r="C4" s="7"/>
      <c r="D4" s="7"/>
      <c r="E4" s="7"/>
      <c r="F4" s="7"/>
      <c r="G4" s="7"/>
    </row>
    <row r="5" spans="1:7" x14ac:dyDescent="0.2">
      <c r="A5" s="6" t="s">
        <v>29</v>
      </c>
      <c r="B5" s="7" t="s">
        <v>39</v>
      </c>
      <c r="C5" s="9"/>
      <c r="D5" s="10">
        <v>16604.169999999998</v>
      </c>
      <c r="E5" s="7" t="s">
        <v>32</v>
      </c>
      <c r="F5" s="9"/>
      <c r="G5" s="10">
        <v>16604.169999999998</v>
      </c>
    </row>
    <row r="6" spans="1:7" x14ac:dyDescent="0.2">
      <c r="A6" s="7"/>
      <c r="B6" s="7"/>
      <c r="C6" s="10"/>
      <c r="D6" s="10"/>
      <c r="E6" s="11"/>
      <c r="F6" s="10"/>
      <c r="G6" s="10"/>
    </row>
    <row r="7" spans="1:7" x14ac:dyDescent="0.2">
      <c r="A7" s="7" t="s">
        <v>5</v>
      </c>
      <c r="B7" s="7" t="str">
        <f>B5</f>
        <v>per owners statement dated 30/1/2016 &amp; 30/4/2017</v>
      </c>
      <c r="C7" s="10"/>
      <c r="D7" s="10">
        <v>3320.83</v>
      </c>
      <c r="E7" s="7" t="s">
        <v>32</v>
      </c>
      <c r="F7" s="10"/>
      <c r="G7" s="10">
        <v>3320.83</v>
      </c>
    </row>
    <row r="8" spans="1:7" ht="24" customHeight="1" x14ac:dyDescent="0.2">
      <c r="A8" s="7" t="s">
        <v>4</v>
      </c>
      <c r="B8" s="7" t="str">
        <f>B7</f>
        <v>per owners statement dated 30/1/2016 &amp; 30/4/2017</v>
      </c>
      <c r="C8" s="10"/>
      <c r="D8" s="10">
        <f>SUM(D5:D7)</f>
        <v>19925</v>
      </c>
      <c r="E8" s="7" t="s">
        <v>32</v>
      </c>
      <c r="F8" s="10"/>
      <c r="G8" s="10">
        <f>SUM(G5:G7)</f>
        <v>19925</v>
      </c>
    </row>
    <row r="9" spans="1:7" x14ac:dyDescent="0.2">
      <c r="A9" s="6"/>
      <c r="B9" s="7"/>
      <c r="C9" s="10"/>
      <c r="D9" s="10"/>
      <c r="E9" s="7"/>
      <c r="F9" s="10"/>
      <c r="G9" s="10"/>
    </row>
    <row r="10" spans="1:7" x14ac:dyDescent="0.2">
      <c r="A10" s="7"/>
      <c r="B10" s="7"/>
      <c r="C10" s="10"/>
      <c r="D10" s="10"/>
      <c r="E10" s="7"/>
      <c r="F10" s="10"/>
      <c r="G10" s="10"/>
    </row>
    <row r="11" spans="1:7" x14ac:dyDescent="0.2">
      <c r="A11" s="7" t="s">
        <v>40</v>
      </c>
      <c r="B11" s="7" t="s">
        <v>41</v>
      </c>
      <c r="C11" s="10"/>
      <c r="D11" s="10">
        <v>130856.19</v>
      </c>
      <c r="E11" s="7"/>
      <c r="F11" s="10"/>
      <c r="G11" s="10"/>
    </row>
    <row r="12" spans="1:7" x14ac:dyDescent="0.2">
      <c r="A12" s="7"/>
      <c r="B12" s="7"/>
      <c r="C12" s="10"/>
      <c r="D12" s="10"/>
      <c r="E12" s="7"/>
      <c r="F12" s="10"/>
      <c r="G12" s="10"/>
    </row>
    <row r="13" spans="1:7" x14ac:dyDescent="0.2">
      <c r="A13" s="7"/>
      <c r="B13" s="7"/>
      <c r="C13" s="10"/>
      <c r="D13" s="10"/>
      <c r="E13" s="7"/>
      <c r="F13" s="10"/>
      <c r="G13" s="10"/>
    </row>
    <row r="14" spans="1:7" x14ac:dyDescent="0.2">
      <c r="A14" s="6"/>
      <c r="B14" s="7"/>
      <c r="C14" s="10"/>
      <c r="D14" s="10"/>
      <c r="E14" s="7"/>
      <c r="F14" s="10"/>
      <c r="G14" s="10"/>
    </row>
    <row r="15" spans="1:7" x14ac:dyDescent="0.2">
      <c r="A15" s="7"/>
      <c r="B15" s="7"/>
      <c r="C15" s="10"/>
      <c r="D15" s="10"/>
      <c r="E15" s="7"/>
      <c r="F15" s="10"/>
      <c r="G15" s="10"/>
    </row>
    <row r="16" spans="1:7" x14ac:dyDescent="0.2">
      <c r="A16" s="7"/>
      <c r="B16" s="7"/>
      <c r="C16" s="10"/>
      <c r="D16" s="10"/>
      <c r="E16" s="7"/>
      <c r="F16" s="10"/>
      <c r="G16" s="10"/>
    </row>
    <row r="17" spans="1:7" ht="30.75" customHeight="1" x14ac:dyDescent="0.2">
      <c r="A17" s="6" t="s">
        <v>4</v>
      </c>
      <c r="B17" s="7"/>
      <c r="C17" s="10"/>
      <c r="D17" s="10">
        <f>D11+D8</f>
        <v>150781.19</v>
      </c>
      <c r="E17" s="7"/>
      <c r="F17" s="10"/>
      <c r="G17" s="10">
        <f>SUM(G8:G16)</f>
        <v>19925</v>
      </c>
    </row>
    <row r="18" spans="1:7" x14ac:dyDescent="0.2">
      <c r="C18" s="12"/>
      <c r="D18" s="12"/>
      <c r="F18" s="10"/>
      <c r="G18" s="10"/>
    </row>
    <row r="19" spans="1:7" ht="23.25" customHeight="1" x14ac:dyDescent="0.2">
      <c r="A19" s="6" t="s">
        <v>3</v>
      </c>
      <c r="B19" s="7"/>
      <c r="C19" s="10"/>
      <c r="D19" s="13" t="s">
        <v>2</v>
      </c>
      <c r="E19" s="7"/>
      <c r="F19" s="10"/>
      <c r="G19" s="13" t="s">
        <v>2</v>
      </c>
    </row>
    <row r="20" spans="1:7" ht="18.75" customHeight="1" x14ac:dyDescent="0.2">
      <c r="A20" s="6"/>
      <c r="B20" s="7" t="s">
        <v>7</v>
      </c>
      <c r="C20" s="10"/>
      <c r="D20" s="13"/>
      <c r="E20" s="7" t="s">
        <v>7</v>
      </c>
      <c r="F20" s="10"/>
      <c r="G20" s="13"/>
    </row>
    <row r="21" spans="1:7" ht="18" customHeight="1" x14ac:dyDescent="0.2">
      <c r="A21" s="6" t="s">
        <v>29</v>
      </c>
      <c r="B21" s="7" t="s">
        <v>38</v>
      </c>
      <c r="C21" s="10"/>
      <c r="D21" s="13"/>
      <c r="E21" s="7" t="s">
        <v>33</v>
      </c>
      <c r="F21" s="10"/>
      <c r="G21" s="13"/>
    </row>
    <row r="22" spans="1:7" ht="15" customHeight="1" x14ac:dyDescent="0.2">
      <c r="A22" s="6"/>
      <c r="B22" s="7" t="s">
        <v>31</v>
      </c>
      <c r="C22" s="10"/>
      <c r="D22" s="13">
        <f>54250/365*79</f>
        <v>11741.78082191781</v>
      </c>
      <c r="E22" s="7" t="s">
        <v>31</v>
      </c>
      <c r="F22" s="10"/>
      <c r="G22" s="13">
        <v>11741.78</v>
      </c>
    </row>
    <row r="23" spans="1:7" ht="15" customHeight="1" x14ac:dyDescent="0.2">
      <c r="A23" s="6"/>
      <c r="B23" s="7"/>
      <c r="C23" s="10"/>
      <c r="D23" s="13"/>
      <c r="E23" s="7"/>
      <c r="F23" s="10"/>
      <c r="G23" s="13"/>
    </row>
    <row r="24" spans="1:7" ht="15.75" customHeight="1" x14ac:dyDescent="0.2">
      <c r="A24" s="6" t="s">
        <v>6</v>
      </c>
      <c r="B24" s="7" t="s">
        <v>15</v>
      </c>
      <c r="C24" s="10"/>
      <c r="D24" s="13">
        <v>6332.53</v>
      </c>
      <c r="E24" s="7" t="s">
        <v>15</v>
      </c>
      <c r="F24" s="10"/>
      <c r="G24" s="13">
        <v>2712.5</v>
      </c>
    </row>
    <row r="25" spans="1:7" x14ac:dyDescent="0.2">
      <c r="A25" s="7"/>
      <c r="B25" s="7"/>
      <c r="C25" s="10"/>
      <c r="D25" s="10"/>
      <c r="E25" s="7"/>
      <c r="F25" s="10"/>
      <c r="G25" s="10"/>
    </row>
    <row r="26" spans="1:7" x14ac:dyDescent="0.2">
      <c r="A26" s="6"/>
      <c r="B26" s="7"/>
      <c r="C26" s="10"/>
      <c r="D26" s="10"/>
      <c r="E26" s="7"/>
      <c r="F26" s="10"/>
      <c r="G26" s="10"/>
    </row>
    <row r="27" spans="1:7" x14ac:dyDescent="0.2">
      <c r="A27" s="7"/>
      <c r="B27" s="7"/>
      <c r="C27" s="10"/>
      <c r="D27" s="10"/>
      <c r="E27" s="7"/>
      <c r="F27" s="10"/>
      <c r="G27" s="10"/>
    </row>
    <row r="28" spans="1:7" x14ac:dyDescent="0.2">
      <c r="A28" s="7"/>
      <c r="B28" s="7"/>
      <c r="C28" s="10"/>
      <c r="D28" s="10"/>
      <c r="E28" s="7"/>
      <c r="F28" s="10"/>
      <c r="G28" s="10"/>
    </row>
    <row r="29" spans="1:7" ht="33" customHeight="1" x14ac:dyDescent="0.2">
      <c r="A29" s="6" t="s">
        <v>4</v>
      </c>
      <c r="B29" s="7"/>
      <c r="C29" s="7"/>
      <c r="D29" s="10">
        <f>SUM(D21:D28)</f>
        <v>18074.31082191781</v>
      </c>
      <c r="E29" s="7"/>
      <c r="F29" s="10"/>
      <c r="G29" s="10">
        <f>SUM(G21:G28)</f>
        <v>14454.28</v>
      </c>
    </row>
    <row r="31" spans="1:7" ht="33" customHeight="1" x14ac:dyDescent="0.2">
      <c r="A31" s="17" t="s">
        <v>8</v>
      </c>
      <c r="B31" s="18"/>
      <c r="C31" s="18"/>
      <c r="D31" s="18"/>
      <c r="E31" s="18"/>
      <c r="F31" s="18"/>
      <c r="G31" s="19"/>
    </row>
    <row r="32" spans="1:7" ht="18.75" customHeight="1" x14ac:dyDescent="0.2">
      <c r="A32" s="7" t="s">
        <v>13</v>
      </c>
      <c r="B32" s="7" t="s">
        <v>36</v>
      </c>
      <c r="C32" s="10"/>
      <c r="D32" s="10">
        <v>3320.83</v>
      </c>
      <c r="E32" s="8"/>
      <c r="F32" s="10"/>
      <c r="G32" s="10"/>
    </row>
    <row r="33" spans="1:8" ht="18.75" customHeight="1" x14ac:dyDescent="0.2">
      <c r="A33" s="7"/>
      <c r="B33" s="7"/>
      <c r="C33" s="10"/>
      <c r="D33" s="10"/>
      <c r="E33" s="8"/>
      <c r="F33" s="10"/>
      <c r="G33" s="10"/>
    </row>
    <row r="34" spans="1:8" ht="20.25" customHeight="1" x14ac:dyDescent="0.2">
      <c r="A34" s="7" t="s">
        <v>14</v>
      </c>
      <c r="B34" s="7" t="s">
        <v>34</v>
      </c>
      <c r="C34" s="10"/>
      <c r="D34" s="10"/>
      <c r="E34" s="8"/>
      <c r="F34" s="10">
        <v>2614.85</v>
      </c>
      <c r="G34" s="10"/>
    </row>
    <row r="35" spans="1:8" ht="20.25" customHeight="1" x14ac:dyDescent="0.2">
      <c r="A35" s="7" t="s">
        <v>14</v>
      </c>
      <c r="B35" s="7" t="s">
        <v>42</v>
      </c>
      <c r="C35" s="10"/>
      <c r="D35" s="10"/>
      <c r="E35" s="8"/>
      <c r="F35" s="10">
        <v>97.65</v>
      </c>
      <c r="G35" s="10">
        <f>SUM(F34:F35)</f>
        <v>2712.5</v>
      </c>
    </row>
    <row r="36" spans="1:8" ht="20.25" customHeight="1" x14ac:dyDescent="0.2">
      <c r="A36" s="7"/>
      <c r="B36" s="7"/>
      <c r="C36" s="10"/>
      <c r="D36" s="10"/>
      <c r="E36" s="8"/>
      <c r="F36" s="10"/>
      <c r="G36" s="10"/>
    </row>
    <row r="37" spans="1:8" ht="19.5" customHeight="1" x14ac:dyDescent="0.2">
      <c r="A37" s="7"/>
      <c r="B37" s="7"/>
      <c r="C37" s="13"/>
      <c r="D37" s="10"/>
      <c r="E37" s="10"/>
      <c r="F37" s="10"/>
      <c r="G37" s="10"/>
    </row>
    <row r="38" spans="1:8" ht="19.5" customHeight="1" x14ac:dyDescent="0.2">
      <c r="A38" s="7"/>
      <c r="B38" s="7"/>
      <c r="C38" s="13"/>
      <c r="D38" s="10"/>
      <c r="E38" s="10"/>
      <c r="F38" s="10"/>
      <c r="G38" s="10"/>
    </row>
    <row r="39" spans="1:8" x14ac:dyDescent="0.2">
      <c r="A39" s="7" t="s">
        <v>9</v>
      </c>
      <c r="B39" s="7" t="s">
        <v>10</v>
      </c>
      <c r="C39" s="10"/>
      <c r="D39" s="10"/>
      <c r="E39" s="10"/>
      <c r="F39" s="10"/>
      <c r="G39" s="10">
        <v>11734.62</v>
      </c>
      <c r="H39" s="12"/>
    </row>
    <row r="40" spans="1:8" x14ac:dyDescent="0.2">
      <c r="A40" s="7"/>
      <c r="B40" s="7"/>
      <c r="C40" s="10"/>
      <c r="D40" s="10"/>
      <c r="E40" s="10"/>
      <c r="F40" s="10"/>
      <c r="G40" s="10"/>
    </row>
    <row r="41" spans="1:8" x14ac:dyDescent="0.2">
      <c r="A41" s="7" t="s">
        <v>11</v>
      </c>
      <c r="B41" s="7" t="s">
        <v>10</v>
      </c>
      <c r="C41" s="10"/>
      <c r="D41" s="10">
        <v>712.45</v>
      </c>
      <c r="E41" s="10"/>
      <c r="F41" s="10"/>
      <c r="G41" s="10"/>
    </row>
    <row r="42" spans="1:8" x14ac:dyDescent="0.2">
      <c r="A42" s="7"/>
      <c r="B42" s="7"/>
      <c r="C42" s="10"/>
      <c r="D42" s="10"/>
      <c r="E42" s="10"/>
      <c r="F42" s="10"/>
      <c r="G42" s="10"/>
    </row>
    <row r="43" spans="1:8" x14ac:dyDescent="0.2">
      <c r="A43" s="7" t="s">
        <v>12</v>
      </c>
      <c r="B43" s="7" t="s">
        <v>10</v>
      </c>
      <c r="C43" s="10"/>
      <c r="D43" s="14">
        <v>7402.14</v>
      </c>
      <c r="E43" s="10"/>
      <c r="F43" s="10"/>
      <c r="G43" s="10"/>
    </row>
    <row r="44" spans="1:8" x14ac:dyDescent="0.2">
      <c r="A44" s="7"/>
      <c r="B44" s="7"/>
      <c r="C44" s="10"/>
      <c r="D44" s="10"/>
      <c r="E44" s="10"/>
      <c r="F44" s="10"/>
      <c r="G44" s="10"/>
    </row>
    <row r="45" spans="1:8" x14ac:dyDescent="0.2">
      <c r="A45" s="7" t="s">
        <v>13</v>
      </c>
      <c r="B45" s="7" t="s">
        <v>43</v>
      </c>
      <c r="C45" s="10"/>
      <c r="D45" s="10"/>
      <c r="E45" s="10"/>
      <c r="F45" s="10"/>
      <c r="G45" s="10"/>
    </row>
    <row r="46" spans="1:8" x14ac:dyDescent="0.2">
      <c r="A46" s="7"/>
      <c r="B46" s="7" t="s">
        <v>28</v>
      </c>
      <c r="C46" s="10"/>
      <c r="D46" s="10"/>
      <c r="E46" s="10"/>
      <c r="F46" s="10"/>
      <c r="G46" s="10">
        <v>3320.83</v>
      </c>
    </row>
    <row r="47" spans="1:8" x14ac:dyDescent="0.2">
      <c r="A47" s="7"/>
      <c r="C47" s="10"/>
      <c r="D47" s="10"/>
      <c r="E47" s="10"/>
      <c r="F47" s="10"/>
      <c r="G47" s="10"/>
    </row>
    <row r="48" spans="1:8" x14ac:dyDescent="0.2">
      <c r="A48" s="7"/>
      <c r="B48" s="7"/>
      <c r="C48" s="10"/>
      <c r="D48" s="10"/>
      <c r="E48" s="10"/>
      <c r="F48" s="10"/>
      <c r="G48" s="10"/>
    </row>
    <row r="49" spans="1:8" x14ac:dyDescent="0.2">
      <c r="A49" s="7" t="s">
        <v>14</v>
      </c>
      <c r="B49" s="7" t="s">
        <v>45</v>
      </c>
      <c r="C49" s="10">
        <v>2614.85</v>
      </c>
      <c r="D49" s="10"/>
      <c r="E49" s="10"/>
      <c r="F49" s="10"/>
      <c r="G49" s="10"/>
    </row>
    <row r="50" spans="1:8" x14ac:dyDescent="0.2">
      <c r="A50" s="7" t="s">
        <v>14</v>
      </c>
      <c r="B50" s="7" t="s">
        <v>35</v>
      </c>
      <c r="C50" s="10">
        <v>97.65</v>
      </c>
      <c r="D50" s="10">
        <f>SUM(C49:C50)</f>
        <v>2712.5</v>
      </c>
      <c r="E50" s="10"/>
      <c r="F50" s="10"/>
      <c r="G50" s="10"/>
    </row>
    <row r="51" spans="1:8" x14ac:dyDescent="0.2">
      <c r="A51" s="7"/>
      <c r="B51" s="7"/>
      <c r="C51" s="10"/>
      <c r="D51" s="10"/>
      <c r="E51" s="10"/>
      <c r="F51" s="10"/>
      <c r="G51" s="10"/>
    </row>
    <row r="52" spans="1:8" x14ac:dyDescent="0.2">
      <c r="A52" s="7" t="s">
        <v>14</v>
      </c>
      <c r="B52" s="7" t="s">
        <v>44</v>
      </c>
      <c r="C52" s="10"/>
      <c r="D52" s="10">
        <v>3175.03</v>
      </c>
      <c r="E52" s="10"/>
      <c r="F52" s="10"/>
      <c r="G52" s="10"/>
    </row>
    <row r="53" spans="1:8" x14ac:dyDescent="0.2">
      <c r="A53" s="7" t="s">
        <v>46</v>
      </c>
      <c r="B53" s="7"/>
      <c r="C53" s="10"/>
      <c r="D53" s="10">
        <v>445</v>
      </c>
      <c r="E53" s="10"/>
      <c r="F53" s="10"/>
      <c r="G53" s="10"/>
    </row>
    <row r="54" spans="1:8" ht="36.75" customHeight="1" x14ac:dyDescent="0.2">
      <c r="A54" s="7"/>
      <c r="B54" s="7"/>
      <c r="C54" s="10"/>
      <c r="D54" s="10">
        <f>SUM(D32:D53)</f>
        <v>17767.95</v>
      </c>
      <c r="E54" s="10"/>
      <c r="F54" s="10"/>
      <c r="G54" s="10">
        <f>SUM(G32:G53)</f>
        <v>17767.95</v>
      </c>
      <c r="H54" s="12">
        <f>+D54-G54</f>
        <v>0</v>
      </c>
    </row>
    <row r="55" spans="1:8" x14ac:dyDescent="0.2">
      <c r="C55" s="12"/>
      <c r="D55" s="12"/>
      <c r="E55" s="12"/>
      <c r="F55" s="12"/>
      <c r="G55" s="12"/>
    </row>
    <row r="56" spans="1:8" x14ac:dyDescent="0.2">
      <c r="B56" s="15"/>
      <c r="C56" s="12"/>
      <c r="D56" s="12"/>
      <c r="E56" s="12"/>
      <c r="F56" s="12"/>
      <c r="G56" s="12"/>
    </row>
    <row r="57" spans="1:8" x14ac:dyDescent="0.2">
      <c r="C57" s="12"/>
      <c r="D57" s="12">
        <f>6332.53-3320.83</f>
        <v>3011.7</v>
      </c>
      <c r="E57" s="12"/>
      <c r="F57" s="12"/>
      <c r="G57" s="12"/>
      <c r="H57" s="5">
        <v>3175.03</v>
      </c>
    </row>
    <row r="58" spans="1:8" x14ac:dyDescent="0.2">
      <c r="H58" s="12">
        <f>H54+H57</f>
        <v>3175.03</v>
      </c>
    </row>
  </sheetData>
  <mergeCells count="3">
    <mergeCell ref="F2:G2"/>
    <mergeCell ref="C2:D2"/>
    <mergeCell ref="A31:G3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B19" sqref="B19"/>
    </sheetView>
  </sheetViews>
  <sheetFormatPr defaultRowHeight="15" x14ac:dyDescent="0.25"/>
  <cols>
    <col min="1" max="1" width="25.42578125" customWidth="1"/>
    <col min="2" max="2" width="12.140625" customWidth="1"/>
    <col min="3" max="3" width="12.42578125" customWidth="1"/>
    <col min="4" max="4" width="13" customWidth="1"/>
    <col min="6" max="6" width="11.85546875" customWidth="1"/>
    <col min="7" max="7" width="12" customWidth="1"/>
  </cols>
  <sheetData>
    <row r="1" spans="1:7" ht="30.75" customHeight="1" x14ac:dyDescent="0.25">
      <c r="A1" t="s">
        <v>16</v>
      </c>
      <c r="D1" t="s">
        <v>17</v>
      </c>
    </row>
    <row r="2" spans="1:7" ht="31.5" customHeight="1" x14ac:dyDescent="0.25">
      <c r="A2" t="s">
        <v>18</v>
      </c>
      <c r="B2" t="s">
        <v>19</v>
      </c>
      <c r="C2" t="s">
        <v>20</v>
      </c>
      <c r="D2" t="s">
        <v>12</v>
      </c>
    </row>
    <row r="3" spans="1:7" ht="22.5" customHeight="1" x14ac:dyDescent="0.25">
      <c r="A3" t="s">
        <v>21</v>
      </c>
      <c r="B3" s="3">
        <v>2687.5</v>
      </c>
      <c r="C3" s="1">
        <v>402.03</v>
      </c>
      <c r="D3" s="1">
        <v>2285.4699999999998</v>
      </c>
      <c r="F3" s="1">
        <f>+B3-C3</f>
        <v>2285.4700000000003</v>
      </c>
    </row>
    <row r="4" spans="1:7" ht="24.75" customHeight="1" x14ac:dyDescent="0.25">
      <c r="A4" s="2" t="s">
        <v>23</v>
      </c>
      <c r="B4" s="3">
        <v>3598.1</v>
      </c>
      <c r="C4" s="3">
        <v>151.13999999999999</v>
      </c>
      <c r="D4" s="1">
        <v>3446.96</v>
      </c>
      <c r="F4" s="1">
        <f t="shared" ref="F4:F10" si="0">+B4-C4</f>
        <v>3446.96</v>
      </c>
      <c r="G4" s="1"/>
    </row>
    <row r="5" spans="1:7" ht="24" customHeight="1" x14ac:dyDescent="0.25">
      <c r="A5" t="s">
        <v>22</v>
      </c>
      <c r="B5" s="3">
        <v>2687.5</v>
      </c>
      <c r="C5" s="3">
        <v>75.150000000000006</v>
      </c>
      <c r="D5" s="1">
        <v>2612.35</v>
      </c>
      <c r="F5" s="1">
        <f t="shared" si="0"/>
        <v>2612.35</v>
      </c>
      <c r="G5" s="1"/>
    </row>
    <row r="6" spans="1:7" ht="21.75" customHeight="1" x14ac:dyDescent="0.25">
      <c r="A6" s="2" t="s">
        <v>24</v>
      </c>
      <c r="B6" s="3">
        <v>2687.5</v>
      </c>
      <c r="C6" s="1">
        <v>96.75</v>
      </c>
      <c r="D6" s="1">
        <v>2590.75</v>
      </c>
      <c r="F6" s="1">
        <f t="shared" si="0"/>
        <v>2590.75</v>
      </c>
      <c r="G6" s="1"/>
    </row>
    <row r="7" spans="1:7" ht="23.25" customHeight="1" x14ac:dyDescent="0.25">
      <c r="A7" s="2"/>
      <c r="B7" s="3">
        <f>SUM(B3:B6)</f>
        <v>11660.6</v>
      </c>
      <c r="C7" s="1">
        <f t="shared" ref="C7:D7" si="1">SUM(C3:C6)</f>
        <v>725.06999999999994</v>
      </c>
      <c r="D7" s="1">
        <f t="shared" si="1"/>
        <v>10935.53</v>
      </c>
      <c r="F7" s="1">
        <f>SUM(F3:F6)</f>
        <v>10935.53</v>
      </c>
      <c r="G7" s="1"/>
    </row>
    <row r="8" spans="1:7" ht="24" customHeight="1" x14ac:dyDescent="0.25">
      <c r="A8" t="s">
        <v>25</v>
      </c>
      <c r="B8" s="1">
        <v>2687</v>
      </c>
      <c r="C8" s="1">
        <v>386.75</v>
      </c>
      <c r="D8" s="1">
        <v>2300.25</v>
      </c>
      <c r="F8" s="1">
        <f t="shared" si="0"/>
        <v>2300.25</v>
      </c>
      <c r="G8" s="1"/>
    </row>
    <row r="9" spans="1:7" x14ac:dyDescent="0.25">
      <c r="B9" s="1"/>
      <c r="C9" s="1"/>
      <c r="D9" s="1"/>
      <c r="F9" s="1"/>
      <c r="G9" s="1"/>
    </row>
    <row r="10" spans="1:7" ht="25.5" customHeight="1" x14ac:dyDescent="0.25">
      <c r="B10" s="1">
        <f>SUM(B4:B9)</f>
        <v>23320.7</v>
      </c>
      <c r="C10" s="1">
        <f>SUM(C4:C9)</f>
        <v>1434.86</v>
      </c>
      <c r="D10" s="1">
        <f>SUM(D4:D9)</f>
        <v>21885.84</v>
      </c>
      <c r="F10" s="1">
        <f t="shared" si="0"/>
        <v>21885.84</v>
      </c>
    </row>
    <row r="11" spans="1:7" x14ac:dyDescent="0.25">
      <c r="B11" s="1"/>
      <c r="C11" s="1"/>
      <c r="D11" s="1"/>
    </row>
    <row r="12" spans="1:7" x14ac:dyDescent="0.25">
      <c r="A12" s="2" t="s">
        <v>26</v>
      </c>
      <c r="B12" s="1">
        <v>3573.45</v>
      </c>
      <c r="C12" s="1">
        <v>150.24</v>
      </c>
      <c r="D12" s="1">
        <v>3423.21</v>
      </c>
      <c r="F12" s="1">
        <f>+B12-C12</f>
        <v>3423.21</v>
      </c>
    </row>
    <row r="13" spans="1:7" x14ac:dyDescent="0.25">
      <c r="A13" t="s">
        <v>27</v>
      </c>
    </row>
    <row r="15" spans="1:7" x14ac:dyDescent="0.25">
      <c r="F15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vat ac</vt:lpstr>
      <vt:lpstr>vat returns</vt:lpstr>
      <vt:lpstr>Sheet3</vt:lpstr>
      <vt:lpstr>'vat ac'!Print_Area</vt:lpstr>
      <vt:lpstr>'vat returns'!Print_Area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Peter Fautley</cp:lastModifiedBy>
  <cp:lastPrinted>2018-01-17T14:06:17Z</cp:lastPrinted>
  <dcterms:created xsi:type="dcterms:W3CDTF">2010-10-28T09:29:03Z</dcterms:created>
  <dcterms:modified xsi:type="dcterms:W3CDTF">2019-09-21T10:17:33Z</dcterms:modified>
</cp:coreProperties>
</file>