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  <sheet state="visible" name="barclays" sheetId="3" r:id="rId6"/>
  </sheets>
  <definedNames/>
  <calcPr/>
  <extLst>
    <ext uri="GoogleSheetsCustomDataVersion2">
      <go:sheetsCustomData xmlns:go="http://customooxmlschemas.google.com/" r:id="rId7" roundtripDataChecksum="Iut3Sfdo5rLf4h/eANoFx6HabYsxKiVA1A/x2ZSOUTs="/>
    </ext>
  </extLst>
</workbook>
</file>

<file path=xl/sharedStrings.xml><?xml version="1.0" encoding="utf-8"?>
<sst xmlns="http://schemas.openxmlformats.org/spreadsheetml/2006/main" count="347" uniqueCount="152">
  <si>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</si>
  <si>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</si>
  <si>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</si>
  <si>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</si>
  <si>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</si>
  <si>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</si>
  <si>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</si>
  <si>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</si>
  <si>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</si>
  <si>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</si>
  <si>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</si>
  <si>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PGB Pension Scheme</t>
  </si>
  <si>
    <t xml:space="preserve">cash at bank </t>
  </si>
  <si>
    <t>PSTR</t>
  </si>
  <si>
    <t>00787896RQ</t>
  </si>
  <si>
    <t>Loans</t>
  </si>
  <si>
    <t>Principle Employer / Admin</t>
  </si>
  <si>
    <t>PP</t>
  </si>
  <si>
    <t>MYA Cosmetics Loan Note - PGB</t>
  </si>
  <si>
    <t>Admin ID:</t>
  </si>
  <si>
    <t>121 Finance - Loan Note - PGB</t>
  </si>
  <si>
    <t>GG</t>
  </si>
  <si>
    <t>Pass</t>
  </si>
  <si>
    <t>PP994378366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</si>
  <si>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</si>
  <si>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</si>
  <si>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</si>
  <si>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</si>
  <si>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</si>
  <si>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</si>
  <si>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</si>
  <si>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</si>
  <si>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</si>
  <si>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</si>
  <si>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G P BAKER Loan Int</t>
  </si>
  <si>
    <t xml:space="preserve">capital </t>
  </si>
  <si>
    <t xml:space="preserve">Inv income </t>
  </si>
  <si>
    <t>Transfer OUT to HL SIPP P G Baker</t>
  </si>
  <si>
    <t>M Baker Loan Int</t>
  </si>
  <si>
    <t>Transfer OUT to HL SIPP M Baker</t>
  </si>
  <si>
    <t>Loyalty Reward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</si>
  <si>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</si>
  <si>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</si>
  <si>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</si>
  <si>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</si>
  <si>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</si>
  <si>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</si>
  <si>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</si>
  <si>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</si>
  <si>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</si>
  <si>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</si>
  <si>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</si>
  <si>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</si>
  <si>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</si>
  <si>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</si>
  <si>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</si>
  <si>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</si>
  <si>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</si>
  <si>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</si>
  <si>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</si>
  <si>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</si>
  <si>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</si>
  <si>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</si>
  <si>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</si>
  <si>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</si>
  <si>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</si>
  <si>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</si>
  <si>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</si>
  <si>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</si>
  <si>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Peter Geoffrey Baker</t>
  </si>
  <si>
    <t>Marcia Baker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</si>
  <si>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</si>
  <si>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</si>
  <si>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</si>
  <si>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</si>
  <si>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</si>
  <si>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</si>
  <si>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</si>
  <si>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</si>
  <si>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</si>
  <si>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</si>
  <si>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</si>
  <si>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</si>
  <si>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</si>
  <si>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</si>
  <si>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</si>
  <si>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</si>
  <si>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</si>
  <si>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0000740000PGBPENSION</t>
  </si>
  <si>
    <t>VIR11223320012249</t>
  </si>
  <si>
    <t>GBP</t>
  </si>
  <si>
    <t>DPG</t>
  </si>
  <si>
    <t>000331827A</t>
  </si>
  <si>
    <t>121 FINANCE LIMITE G BAKER121</t>
  </si>
  <si>
    <t>WDG</t>
  </si>
  <si>
    <t>000333791A</t>
  </si>
  <si>
    <t>PP Quarterly Admin Fee</t>
  </si>
  <si>
    <t>000335688A</t>
  </si>
  <si>
    <t>000339008A</t>
  </si>
  <si>
    <t>000342761A</t>
  </si>
  <si>
    <t>20012249 QADMINFEE DR</t>
  </si>
  <si>
    <t>000345890A</t>
  </si>
  <si>
    <t>121 FINANCE LIMITE G BAKER-121 121 FINANCE LIMITE G BAKER121</t>
  </si>
  <si>
    <t>data-12</t>
  </si>
  <si>
    <t>Number</t>
  </si>
  <si>
    <t>Date</t>
  </si>
  <si>
    <t>Subcategory</t>
  </si>
  <si>
    <t>Memo</t>
  </si>
  <si>
    <t>null</t>
  </si>
  <si>
    <t>08/03/2021</t>
  </si>
  <si>
    <t>20-53-77 73616401</t>
  </si>
  <si>
    <t>OTH</t>
  </si>
  <si>
    <t>Loyalty Reward        13 Jan - 14 Feb</t>
  </si>
  <si>
    <t xml:space="preserve">	null</t>
  </si>
  <si>
    <t xml:space="preserve">********************** COMMISSION FOR       </t>
  </si>
  <si>
    <t>03/03/2021</t>
  </si>
  <si>
    <t>DIRECTDEP</t>
  </si>
  <si>
    <t>MYA GROUP LTD         M BAKER LOAN INT   BGC</t>
  </si>
  <si>
    <t>04/02/2021</t>
  </si>
  <si>
    <t>Loyalty Reward        14 Dec - 12 Jan</t>
  </si>
  <si>
    <t>02/02/2021</t>
  </si>
  <si>
    <t>07/01/2021</t>
  </si>
  <si>
    <t>Loyalty Reward        13 Nov - 13 Dec</t>
  </si>
  <si>
    <t>04/01/2021</t>
  </si>
  <si>
    <t>07/12/2020</t>
  </si>
  <si>
    <t>Loyalty Reward        13 Oct - 12 Nov</t>
  </si>
  <si>
    <t>01/12/2020</t>
  </si>
  <si>
    <t>04/11/2020</t>
  </si>
  <si>
    <t>Loyalty Reward        14 Sep - 12 Oct</t>
  </si>
  <si>
    <t>02/11/2020</t>
  </si>
  <si>
    <t>PAYMENT</t>
  </si>
  <si>
    <t>HLAM LTD SIPP TRUS    1997649 BAKER      BBP</t>
  </si>
  <si>
    <t>FT</t>
  </si>
  <si>
    <t>HLAM LTD SIPP TRUS    1997649 BAKER      FT</t>
  </si>
  <si>
    <t>30/10/2020</t>
  </si>
  <si>
    <t>05/10/2020</t>
  </si>
  <si>
    <t>Loyalty Reward        13 Aug - 13 Sep</t>
  </si>
  <si>
    <t>30/09/2020</t>
  </si>
  <si>
    <t>07/09/2020</t>
  </si>
  <si>
    <t>Loyalty Reward        13 Jul - 12 Aug</t>
  </si>
  <si>
    <t>28/08/2020</t>
  </si>
  <si>
    <t>03/08/2020</t>
  </si>
  <si>
    <t>Loyalty Reward        15 Jun - 12 Jul</t>
  </si>
  <si>
    <t>31/07/2020</t>
  </si>
  <si>
    <t>15/07/2020</t>
  </si>
  <si>
    <t>15/06/2020</t>
  </si>
  <si>
    <t>15/05/2020</t>
  </si>
  <si>
    <t>15/04/2020</t>
  </si>
  <si>
    <t>06/04/2020</t>
  </si>
  <si>
    <t>Loyalty Reward        13 Feb - 12 Mar</t>
  </si>
  <si>
    <t>CB Barclays</t>
  </si>
  <si>
    <t>CB AIB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</si>
</sst>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2">
    <numFmt numFmtId="164" formatCode="mm/dd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D/M/YYYY"/>
    <numFmt numFmtId="171" formatCode="[$£-809]#,##0.00"/>
    <numFmt numFmtId="172" formatCode="_-[$£-809]* #,##0.00_-;\-[$£-809]* #,##0.00_-;_-[$£-809]* &quot;-&quot;??_-;_-@"/>
    <numFmt numFmtId="173" formatCode="[$£-809]#,##0.00;&quot;-&quot;[$£-809]#,##0.00"/>
    <numFmt numFmtId="174" formatCode="&quot;£&quot;#,##0.00;[Red]\-&quot;£&quot;#,##0.00"/>
    <numFmt numFmtId="175" formatCode="d/m/yyyy"/>
  </numFmts>
  <fonts count="25">
    <font>
      <sz val="10.0"/>
      <color rgb="FF000000"/>
      <name val="Arial"/>
      <scheme val="minor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rgb="FF0000FF"/>
      <name val="Calibri"/>
    </font>
    <font/>
    <font>
      <sz val="10.0"/>
      <color rgb="FF000000"/>
      <name val="Calibri"/>
    </font>
    <font>
      <sz val="10.0"/>
      <color theme="1"/>
      <name val="Calibri"/>
    </font>
    <font>
      <sz val="11.0"/>
      <color rgb="FFFF0000"/>
      <name val="Calibri"/>
    </font>
    <font>
      <b/>
      <sz val="11.0"/>
      <color rgb="FFFF0000"/>
      <name val="Calibri"/>
    </font>
    <font>
      <sz val="11.0"/>
      <color rgb="FF000000"/>
      <name val="Arial"/>
    </font>
    <font>
      <b/>
      <u/>
      <sz val="11.0"/>
      <color theme="1"/>
      <name val="Calibri"/>
    </font>
    <font>
      <b/>
      <u/>
      <sz val="11.0"/>
      <color theme="1"/>
      <name val="Calibri"/>
    </font>
    <font>
      <color rgb="FF0000FF"/>
      <name val="Arial"/>
    </font>
    <font>
      <sz val="12.0"/>
      <color rgb="FF000000"/>
      <name val="&quot;Helvetica Neue&quot;"/>
    </font>
    <font>
      <color theme="1"/>
      <name val="&quot;Helvetica Neue&quot;"/>
    </font>
    <font>
      <b/>
      <color rgb="FF000000"/>
      <name val="&quot;Helvetica Neue&quot;"/>
    </font>
    <font>
      <color rgb="FF000000"/>
      <name val="&quot;Helvetica Neue&quot;"/>
    </font>
    <font>
      <b/>
      <color rgb="FF000000"/>
      <name val="Helvetica Neue"/>
    </font>
    <font>
      <color rgb="FF000000"/>
      <name val="Helvetica Neue"/>
    </font>
    <font>
      <color theme="1"/>
      <name val="Helvetica Neue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  <fill>
      <patternFill patternType="solid">
        <fgColor rgb="FFF4CCCC"/>
        <bgColor rgb="FFF4CCCC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right/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2" fillId="0" fontId="6" numFmtId="165" xfId="0" applyAlignment="1" applyBorder="1" applyFont="1" applyNumberFormat="1">
      <alignment horizontal="center" shrinkToFit="0" vertical="bottom" wrapText="1"/>
    </xf>
    <xf borderId="1" fillId="0" fontId="6" numFmtId="165" xfId="0" applyAlignment="1" applyBorder="1" applyFont="1" applyNumberFormat="1">
      <alignment horizontal="center" shrinkToFit="0" vertical="bottom" wrapText="1"/>
    </xf>
    <xf borderId="1" fillId="0" fontId="7" numFmtId="165" xfId="0" applyAlignment="1" applyBorder="1" applyFont="1" applyNumberFormat="1">
      <alignment horizontal="center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2" fillId="0" fontId="8" numFmtId="165" xfId="0" applyAlignment="1" applyBorder="1" applyFont="1" applyNumberFormat="1">
      <alignment horizontal="center" shrinkToFit="0" vertical="bottom" wrapText="1"/>
    </xf>
    <xf borderId="1" fillId="0" fontId="8" numFmtId="165" xfId="0" applyAlignment="1" applyBorder="1" applyFont="1" applyNumberFormat="1">
      <alignment horizontal="center" shrinkToFit="0" vertical="bottom" wrapText="1"/>
    </xf>
    <xf borderId="1" fillId="0" fontId="8" numFmtId="165" xfId="0" applyAlignment="1" applyBorder="1" applyFont="1" applyNumberFormat="1">
      <alignment horizontal="center" readingOrder="0" vertical="bottom"/>
    </xf>
    <xf borderId="1" fillId="0" fontId="8" numFmtId="167" xfId="0" applyAlignment="1" applyBorder="1" applyFont="1" applyNumberFormat="1">
      <alignment horizontal="center" vertical="bottom"/>
    </xf>
    <xf borderId="1" fillId="0" fontId="6" numFmtId="169" xfId="0" applyAlignment="1" applyBorder="1" applyFont="1" applyNumberFormat="1">
      <alignment horizontal="center" vertical="bottom"/>
    </xf>
    <xf borderId="1" fillId="0" fontId="8" numFmtId="167" xfId="0" applyAlignment="1" applyBorder="1" applyFont="1" applyNumberFormat="1">
      <alignment horizontal="center" readingOrder="0" vertical="bottom"/>
    </xf>
    <xf borderId="1" fillId="2" fontId="8" numFmtId="0" xfId="0" applyAlignment="1" applyBorder="1" applyFont="1">
      <alignment horizontal="center" vertical="bottom"/>
    </xf>
    <xf borderId="1" fillId="0" fontId="8" numFmtId="165" xfId="0" applyAlignment="1" applyBorder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2" fillId="0" fontId="6" numFmtId="165" xfId="0" applyAlignment="1" applyBorder="1" applyFont="1" applyNumberFormat="1">
      <alignment horizontal="center" vertical="bottom"/>
    </xf>
    <xf borderId="3" fillId="0" fontId="9" numFmtId="0" xfId="0" applyBorder="1" applyFont="1"/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70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70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10" numFmtId="0" xfId="0" applyAlignment="1" applyFont="1">
      <alignment horizontal="center" shrinkToFit="0" vertical="bottom" wrapText="1"/>
    </xf>
    <xf borderId="0" fillId="2" fontId="10" numFmtId="0" xfId="0" applyAlignment="1" applyFont="1">
      <alignment horizontal="center" shrinkToFit="0" wrapText="1"/>
    </xf>
    <xf borderId="0" fillId="0" fontId="11" numFmtId="0" xfId="0" applyAlignment="1" applyFont="1">
      <alignment horizontal="center" shrinkToFit="0" vertical="bottom" wrapText="1"/>
    </xf>
    <xf borderId="0" fillId="0" fontId="11" numFmtId="172" xfId="0" applyAlignment="1" applyFont="1" applyNumberFormat="1">
      <alignment horizontal="center" shrinkToFit="0" vertical="bottom" wrapText="1"/>
    </xf>
    <xf borderId="0" fillId="0" fontId="6" numFmtId="0" xfId="0" applyAlignment="1" applyFont="1">
      <alignment horizontal="center" shrinkToFit="0" vertical="bottom" wrapText="1"/>
    </xf>
    <xf borderId="0" fillId="0" fontId="3" numFmtId="0" xfId="0" applyAlignment="1" applyFont="1">
      <alignment horizontal="center" vertical="bottom"/>
    </xf>
    <xf borderId="0" fillId="0" fontId="6" numFmtId="172" xfId="0" applyAlignment="1" applyFont="1" applyNumberFormat="1">
      <alignment horizontal="center" readingOrder="0" vertical="bottom"/>
    </xf>
    <xf borderId="0" fillId="0" fontId="6" numFmtId="172" xfId="0" applyAlignment="1" applyFont="1" applyNumberFormat="1">
      <alignment horizontal="center" vertical="bottom"/>
    </xf>
    <xf borderId="0" fillId="0" fontId="12" numFmtId="0" xfId="0" applyAlignment="1" applyFont="1">
      <alignment horizontal="center" readingOrder="0" vertical="bottom"/>
    </xf>
    <xf borderId="0" fillId="0" fontId="12" numFmtId="4" xfId="0" applyAlignment="1" applyFont="1" applyNumberFormat="1">
      <alignment horizontal="center" vertical="bottom"/>
    </xf>
    <xf borderId="0" fillId="0" fontId="12" numFmtId="0" xfId="0" applyAlignment="1" applyFont="1">
      <alignment horizontal="center" vertical="bottom"/>
    </xf>
    <xf borderId="0" fillId="0" fontId="6" numFmtId="0" xfId="0" applyAlignment="1" applyFont="1">
      <alignment horizontal="center" readingOrder="0" vertical="bottom"/>
    </xf>
    <xf borderId="0" fillId="2" fontId="3" numFmtId="165" xfId="0" applyAlignment="1" applyFont="1" applyNumberFormat="1">
      <alignment horizontal="center" vertical="bottom"/>
    </xf>
    <xf borderId="0" fillId="0" fontId="5" numFmtId="172" xfId="0" applyAlignment="1" applyFont="1" applyNumberFormat="1">
      <alignment horizontal="center" vertical="bottom"/>
    </xf>
    <xf borderId="0" fillId="0" fontId="13" numFmtId="0" xfId="0" applyAlignment="1" applyFont="1">
      <alignment horizontal="center" vertical="bottom"/>
    </xf>
    <xf borderId="4" fillId="3" fontId="14" numFmtId="17" xfId="0" applyAlignment="1" applyBorder="1" applyFill="1" applyFont="1" applyNumberFormat="1">
      <alignment horizontal="center" shrinkToFit="0" wrapText="1"/>
    </xf>
    <xf borderId="0" fillId="3" fontId="14" numFmtId="173" xfId="0" applyAlignment="1" applyFont="1" applyNumberFormat="1">
      <alignment horizontal="right" shrinkToFit="0" wrapText="1"/>
    </xf>
    <xf borderId="0" fillId="2" fontId="14" numFmtId="17" xfId="0" applyAlignment="1" applyFont="1" applyNumberFormat="1">
      <alignment horizontal="center" shrinkToFit="0" wrapText="1"/>
    </xf>
    <xf borderId="0" fillId="2" fontId="14" numFmtId="173" xfId="0" applyAlignment="1" applyFont="1" applyNumberFormat="1">
      <alignment horizontal="right" shrinkToFit="0" wrapText="1"/>
    </xf>
    <xf borderId="0" fillId="3" fontId="14" numFmtId="17" xfId="0" applyAlignment="1" applyFont="1" applyNumberFormat="1">
      <alignment horizontal="center" shrinkToFit="0" wrapText="1"/>
    </xf>
    <xf borderId="0" fillId="0" fontId="6" numFmtId="0" xfId="0" applyAlignment="1" applyFont="1">
      <alignment horizontal="center"/>
    </xf>
    <xf borderId="0" fillId="0" fontId="7" numFmtId="173" xfId="0" applyAlignment="1" applyFont="1" applyNumberFormat="1">
      <alignment shrinkToFit="0" vertical="bottom" wrapText="0"/>
    </xf>
    <xf borderId="0" fillId="0" fontId="6" numFmtId="173" xfId="0" applyAlignment="1" applyFont="1" applyNumberFormat="1">
      <alignment vertical="bottom"/>
    </xf>
    <xf borderId="0" fillId="0" fontId="15" numFmtId="173" xfId="0" applyAlignment="1" applyFont="1" applyNumberFormat="1">
      <alignment vertical="bottom"/>
    </xf>
    <xf borderId="0" fillId="0" fontId="6" numFmtId="173" xfId="0" applyAlignment="1" applyFont="1" applyNumberFormat="1">
      <alignment shrinkToFit="0" vertical="bottom" wrapText="0"/>
    </xf>
    <xf borderId="0" fillId="0" fontId="7" numFmtId="174" xfId="0" applyAlignment="1" applyFont="1" applyNumberFormat="1">
      <alignment horizontal="right" vertical="bottom"/>
    </xf>
    <xf borderId="0" fillId="0" fontId="16" numFmtId="174" xfId="0" applyAlignment="1" applyFont="1" applyNumberFormat="1">
      <alignment horizontal="right" vertical="bottom"/>
    </xf>
    <xf borderId="0" fillId="0" fontId="4" numFmtId="164" xfId="0" applyAlignment="1" applyFont="1" applyNumberFormat="1">
      <alignment vertical="bottom"/>
    </xf>
    <xf borderId="0" fillId="0" fontId="4" numFmtId="0" xfId="0" applyAlignment="1" applyFont="1">
      <alignment vertical="bottom"/>
    </xf>
    <xf borderId="0" fillId="0" fontId="4" numFmtId="4" xfId="0" applyAlignment="1" applyFont="1" applyNumberFormat="1">
      <alignment vertical="bottom"/>
    </xf>
    <xf borderId="0" fillId="0" fontId="4" numFmtId="0" xfId="0" applyAlignment="1" applyFont="1">
      <alignment vertical="bottom"/>
    </xf>
    <xf borderId="0" fillId="0" fontId="4" numFmtId="168" xfId="0" applyAlignment="1" applyFont="1" applyNumberFormat="1">
      <alignment horizontal="right" vertical="bottom"/>
    </xf>
    <xf borderId="0" fillId="0" fontId="4" numFmtId="4" xfId="0" applyAlignment="1" applyFont="1" applyNumberFormat="1">
      <alignment horizontal="right" vertical="bottom"/>
    </xf>
    <xf borderId="0" fillId="0" fontId="17" numFmtId="0" xfId="0" applyAlignment="1" applyFont="1">
      <alignment horizontal="right" vertical="bottom"/>
    </xf>
    <xf borderId="0" fillId="0" fontId="4" numFmtId="0" xfId="0" applyAlignment="1" applyFont="1">
      <alignment horizontal="center" vertical="bottom"/>
    </xf>
    <xf borderId="0" fillId="0" fontId="17" numFmtId="4" xfId="0" applyAlignment="1" applyFont="1" applyNumberFormat="1">
      <alignment horizontal="right" vertical="bottom"/>
    </xf>
    <xf borderId="0" fillId="0" fontId="4" numFmtId="0" xfId="0" applyAlignment="1" applyFont="1">
      <alignment horizontal="right" vertical="bottom"/>
    </xf>
    <xf borderId="0" fillId="0" fontId="4" numFmtId="175" xfId="0" applyAlignment="1" applyFont="1" applyNumberFormat="1">
      <alignment horizontal="right" vertical="bottom"/>
    </xf>
    <xf borderId="0" fillId="0" fontId="3" numFmtId="164" xfId="0" applyAlignment="1" applyFont="1" applyNumberFormat="1">
      <alignment horizontal="right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4" xfId="0" applyAlignment="1" applyFont="1" applyNumberFormat="1">
      <alignment horizontal="right" shrinkToFit="0" vertical="bottom" wrapText="0"/>
    </xf>
    <xf borderId="0" fillId="0" fontId="3" numFmtId="0" xfId="0" applyAlignment="1" applyFont="1">
      <alignment horizontal="right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18" numFmtId="0" xfId="0" applyAlignment="1" applyFont="1">
      <alignment horizontal="center" shrinkToFit="0" wrapText="0"/>
    </xf>
    <xf borderId="0" fillId="0" fontId="19" numFmtId="0" xfId="0" applyAlignment="1" applyFont="1">
      <alignment vertical="top"/>
    </xf>
    <xf borderId="0" fillId="0" fontId="19" numFmtId="0" xfId="0" applyAlignment="1" applyFont="1">
      <alignment vertical="top"/>
    </xf>
    <xf borderId="0" fillId="4" fontId="20" numFmtId="49" xfId="0" applyAlignment="1" applyFill="1" applyFont="1" applyNumberFormat="1">
      <alignment shrinkToFit="0" vertical="top" wrapText="0"/>
    </xf>
    <xf borderId="0" fillId="5" fontId="20" numFmtId="49" xfId="0" applyAlignment="1" applyFill="1" applyFont="1" applyNumberFormat="1">
      <alignment shrinkToFit="0" vertical="top" wrapText="0"/>
    </xf>
    <xf borderId="0" fillId="0" fontId="21" numFmtId="49" xfId="0" applyAlignment="1" applyFont="1" applyNumberFormat="1">
      <alignment shrinkToFit="0" vertical="top" wrapText="0"/>
    </xf>
    <xf borderId="0" fillId="6" fontId="21" numFmtId="2" xfId="0" applyAlignment="1" applyFill="1" applyFont="1" applyNumberFormat="1">
      <alignment horizontal="right" shrinkToFit="0" vertical="top" wrapText="0"/>
    </xf>
    <xf borderId="0" fillId="7" fontId="21" numFmtId="0" xfId="0" applyAlignment="1" applyFill="1" applyFont="1">
      <alignment horizontal="right" shrinkToFit="0" vertical="top" wrapText="0"/>
    </xf>
    <xf borderId="0" fillId="8" fontId="21" numFmtId="0" xfId="0" applyAlignment="1" applyFill="1" applyFont="1">
      <alignment horizontal="right" shrinkToFit="0" vertical="top" wrapText="0"/>
    </xf>
    <xf borderId="5" fillId="0" fontId="21" numFmtId="49" xfId="0" applyAlignment="1" applyBorder="1" applyFont="1" applyNumberFormat="1">
      <alignment shrinkToFit="0" vertical="top" wrapText="0"/>
    </xf>
    <xf borderId="0" fillId="6" fontId="21" numFmtId="0" xfId="0" applyAlignment="1" applyFont="1">
      <alignment horizontal="right" shrinkToFit="0" vertical="top" wrapText="0"/>
    </xf>
    <xf borderId="0" fillId="0" fontId="21" numFmtId="0" xfId="0" applyAlignment="1" applyFont="1">
      <alignment horizontal="right" shrinkToFit="0" vertical="top" wrapText="0"/>
    </xf>
    <xf borderId="0" fillId="5" fontId="22" numFmtId="49" xfId="0" applyAlignment="1" applyFont="1" applyNumberFormat="1">
      <alignment shrinkToFit="0" vertical="top" wrapText="0"/>
    </xf>
    <xf borderId="0" fillId="0" fontId="23" numFmtId="49" xfId="0" applyAlignment="1" applyFont="1" applyNumberFormat="1">
      <alignment shrinkToFit="0" vertical="top" wrapText="0"/>
    </xf>
    <xf borderId="0" fillId="0" fontId="23" numFmtId="0" xfId="0" applyAlignment="1" applyFont="1">
      <alignment horizontal="right" shrinkToFit="0" vertical="top" wrapText="0"/>
    </xf>
    <xf borderId="0" fillId="0" fontId="24" numFmtId="0" xfId="0" applyAlignment="1" applyFont="1">
      <alignment vertical="top"/>
    </xf>
    <xf borderId="0" fillId="0" fontId="23" numFmtId="4" xfId="0" applyAlignment="1" applyFont="1" applyNumberFormat="1">
      <alignment horizontal="right" readingOrder="0" shrinkToFit="0" vertical="top" wrapText="0"/>
    </xf>
    <xf borderId="0" fillId="0" fontId="23" numFmtId="49" xfId="0" applyAlignment="1" applyFont="1" applyNumberFormat="1">
      <alignment readingOrder="0" shrinkToFit="0" vertical="top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28.5"/>
    <col customWidth="1" min="3" max="3" width="26.25"/>
    <col customWidth="1" min="8" max="8" width="16.88"/>
  </cols>
  <sheetData>
    <row r="1" ht="15.75" customHeight="1">
      <c r="A1" s="1" t="s">
        <v>0</v>
      </c>
      <c r="B1" s="2">
        <v>44351.0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93067.23</v>
      </c>
      <c r="F2" s="8">
        <v>47616.01</v>
      </c>
      <c r="G2" s="7"/>
      <c r="H2" s="9"/>
      <c r="I2" s="10"/>
      <c r="J2" s="9"/>
      <c r="K2" s="11"/>
      <c r="L2" s="12"/>
    </row>
    <row r="3" ht="15.75" customHeight="1">
      <c r="A3" s="5" t="s">
        <v>13</v>
      </c>
      <c r="B3" s="6" t="s">
        <v>14</v>
      </c>
      <c r="C3" s="13" t="s">
        <v>15</v>
      </c>
      <c r="D3" s="14"/>
      <c r="E3" s="15" t="str">
        <f>K50</f>
        <v/>
      </c>
      <c r="F3" s="7">
        <v>654142.63</v>
      </c>
      <c r="G3" s="7"/>
      <c r="H3" s="16"/>
      <c r="I3" s="11" t="str">
        <f>K52</f>
        <v/>
      </c>
      <c r="J3" s="11"/>
      <c r="K3" s="11" t="str">
        <f>K51</f>
        <v/>
      </c>
      <c r="L3" s="12"/>
    </row>
    <row r="4" ht="15.75" customHeight="1">
      <c r="A4" s="5" t="s">
        <v>16</v>
      </c>
      <c r="B4" s="17" t="s">
        <v>17</v>
      </c>
      <c r="C4" s="18" t="s">
        <v>18</v>
      </c>
      <c r="D4" s="19"/>
      <c r="E4" s="20">
        <v>369014.74</v>
      </c>
      <c r="F4" s="20">
        <v>444382.1</v>
      </c>
      <c r="G4" s="7"/>
      <c r="H4" s="16"/>
      <c r="I4" s="21">
        <f>F4-E4</f>
        <v>75367.36</v>
      </c>
      <c r="J4" s="22"/>
      <c r="K4" s="23">
        <v>31029.83</v>
      </c>
      <c r="L4" s="12"/>
    </row>
    <row r="5" ht="15.75" customHeight="1">
      <c r="A5" s="5" t="s">
        <v>19</v>
      </c>
      <c r="B5" s="6"/>
      <c r="C5" s="24" t="s">
        <v>20</v>
      </c>
      <c r="D5" s="25"/>
      <c r="E5" s="25">
        <f>53794.07</f>
        <v>53794.07</v>
      </c>
      <c r="F5" s="20">
        <v>53794.07</v>
      </c>
      <c r="G5" s="7"/>
      <c r="H5" s="16"/>
      <c r="I5" s="23">
        <v>0.0</v>
      </c>
      <c r="J5" s="11"/>
      <c r="K5" s="23">
        <v>6250.2</v>
      </c>
      <c r="L5" s="12"/>
    </row>
    <row r="6" ht="15.75" customHeight="1">
      <c r="A6" s="5"/>
      <c r="B6" s="26"/>
      <c r="C6" s="27"/>
      <c r="D6" s="28"/>
      <c r="E6" s="7"/>
      <c r="F6" s="7"/>
      <c r="G6" s="7"/>
      <c r="H6" s="16"/>
      <c r="I6" s="11"/>
      <c r="J6" s="11"/>
      <c r="K6" s="11"/>
      <c r="L6" s="12"/>
    </row>
    <row r="7" ht="15.75" customHeight="1">
      <c r="A7" s="5" t="s">
        <v>21</v>
      </c>
      <c r="B7" s="29">
        <v>9.15436942288E11</v>
      </c>
      <c r="C7" s="3"/>
      <c r="D7" s="7"/>
      <c r="E7" s="7"/>
      <c r="F7" s="7"/>
      <c r="G7" s="7"/>
      <c r="H7" s="16"/>
      <c r="I7" s="11"/>
      <c r="J7" s="11"/>
      <c r="K7" s="11"/>
      <c r="L7" s="12"/>
    </row>
    <row r="8" ht="15.75" customHeight="1">
      <c r="A8" s="5" t="s">
        <v>22</v>
      </c>
      <c r="B8" s="30" t="s">
        <v>23</v>
      </c>
      <c r="C8" s="3"/>
      <c r="D8" s="7"/>
      <c r="E8" s="7"/>
      <c r="F8" s="7"/>
      <c r="G8" s="7"/>
      <c r="H8" s="16"/>
      <c r="I8" s="11"/>
      <c r="J8" s="11"/>
      <c r="K8" s="11"/>
      <c r="L8" s="12"/>
    </row>
    <row r="9" ht="15.75" customHeight="1">
      <c r="A9" s="5"/>
      <c r="B9" s="26"/>
      <c r="C9" s="31"/>
      <c r="D9" s="7"/>
      <c r="E9" s="7"/>
      <c r="F9" s="7"/>
      <c r="G9" s="7"/>
      <c r="H9" s="11"/>
      <c r="I9" s="11"/>
      <c r="J9" s="11"/>
      <c r="K9" s="11"/>
      <c r="L9" s="12"/>
    </row>
    <row r="10" ht="15.75" customHeight="1">
      <c r="A10" s="5" t="s">
        <v>24</v>
      </c>
      <c r="B10" s="26"/>
      <c r="C10" s="32" t="s">
        <v>25</v>
      </c>
      <c r="D10" s="7"/>
      <c r="E10" s="7"/>
      <c r="F10" s="7"/>
      <c r="G10" s="7" t="str">
        <f t="shared" ref="G10:G11" si="1">G7</f>
        <v/>
      </c>
      <c r="H10" s="7"/>
      <c r="I10" s="7" t="str">
        <f t="shared" ref="I10:I11" si="2">I7</f>
        <v/>
      </c>
      <c r="J10" s="7"/>
      <c r="K10" s="7" t="str">
        <f>K7</f>
        <v/>
      </c>
      <c r="L10" s="12"/>
    </row>
    <row r="11" ht="15.75" customHeight="1">
      <c r="A11" s="5" t="s">
        <v>24</v>
      </c>
      <c r="B11" s="33"/>
      <c r="C11" s="32" t="s">
        <v>26</v>
      </c>
      <c r="D11" s="7"/>
      <c r="E11" s="7">
        <f>E4+E5</f>
        <v>422808.81</v>
      </c>
      <c r="F11" s="7">
        <f>F3</f>
        <v>654142.63</v>
      </c>
      <c r="G11" s="7" t="str">
        <f t="shared" si="1"/>
        <v/>
      </c>
      <c r="H11" s="7"/>
      <c r="I11" s="7" t="str">
        <f t="shared" si="2"/>
        <v/>
      </c>
      <c r="J11" s="7"/>
      <c r="K11" s="7">
        <f>K4+K5</f>
        <v>37280.03</v>
      </c>
      <c r="L11" s="12"/>
    </row>
    <row r="12" ht="15.75" customHeight="1">
      <c r="A12" s="5" t="s">
        <v>27</v>
      </c>
      <c r="B12" s="33"/>
      <c r="C12" s="34" t="s">
        <v>28</v>
      </c>
      <c r="D12" s="7" t="str">
        <f t="shared" ref="D12:G12" si="3">D2</f>
        <v/>
      </c>
      <c r="E12" s="7">
        <f t="shared" si="3"/>
        <v>93067.23</v>
      </c>
      <c r="F12" s="7">
        <f t="shared" si="3"/>
        <v>47616.01</v>
      </c>
      <c r="G12" s="7" t="str">
        <f t="shared" si="3"/>
        <v/>
      </c>
      <c r="H12" s="7"/>
      <c r="I12" s="7" t="str">
        <f>I2</f>
        <v/>
      </c>
      <c r="J12" s="7"/>
      <c r="K12" s="7" t="str">
        <f>K2</f>
        <v/>
      </c>
      <c r="L12" s="12"/>
    </row>
    <row r="13" ht="15.75" customHeight="1">
      <c r="A13" s="35" t="s">
        <v>29</v>
      </c>
      <c r="B13" s="26"/>
      <c r="C13" s="34" t="s">
        <v>30</v>
      </c>
      <c r="D13" s="7">
        <f t="shared" ref="D13:G13" si="4">SUM(D10:D12)</f>
        <v>0</v>
      </c>
      <c r="E13" s="7">
        <f t="shared" si="4"/>
        <v>515876.04</v>
      </c>
      <c r="F13" s="7">
        <f t="shared" si="4"/>
        <v>701758.64</v>
      </c>
      <c r="G13" s="7">
        <f t="shared" si="4"/>
        <v>0</v>
      </c>
      <c r="H13" s="7"/>
      <c r="I13" s="7">
        <f>SUM(I10:I12)</f>
        <v>0</v>
      </c>
      <c r="J13" s="7"/>
      <c r="K13" s="7">
        <f>SUM(K10:K11)</f>
        <v>37280.03</v>
      </c>
      <c r="L13" s="12"/>
    </row>
    <row r="14" ht="15.75" customHeight="1">
      <c r="A14" s="5" t="s">
        <v>31</v>
      </c>
      <c r="B14" s="36"/>
      <c r="C14" s="12"/>
      <c r="D14" s="12"/>
      <c r="E14" s="12"/>
      <c r="F14" s="12"/>
      <c r="G14" s="12"/>
      <c r="H14" s="12"/>
      <c r="I14" s="12"/>
      <c r="J14" s="37"/>
      <c r="K14" s="12"/>
      <c r="L14" s="12"/>
    </row>
    <row r="15" ht="15.75" customHeight="1">
      <c r="A15" s="5" t="s">
        <v>32</v>
      </c>
      <c r="B15" s="26"/>
      <c r="C15" s="12"/>
      <c r="D15" s="38" t="s">
        <v>33</v>
      </c>
      <c r="E15" s="39" t="s">
        <v>34</v>
      </c>
      <c r="F15" s="40" t="s">
        <v>35</v>
      </c>
      <c r="G15" s="40" t="s">
        <v>36</v>
      </c>
      <c r="H15" s="41" t="s">
        <v>37</v>
      </c>
      <c r="I15" s="42" t="s">
        <v>38</v>
      </c>
      <c r="J15" s="40" t="s">
        <v>35</v>
      </c>
      <c r="K15" s="40" t="s">
        <v>36</v>
      </c>
      <c r="L15" s="40" t="s">
        <v>39</v>
      </c>
      <c r="M15" s="43" t="s">
        <v>40</v>
      </c>
      <c r="N15" s="37"/>
      <c r="O15" s="12"/>
      <c r="P15" s="12"/>
    </row>
    <row r="16" ht="15.75" customHeight="1">
      <c r="A16" s="44" t="s">
        <v>41</v>
      </c>
      <c r="B16" s="26">
        <v>0.0</v>
      </c>
      <c r="C16" s="12" t="s">
        <v>42</v>
      </c>
      <c r="D16" s="45">
        <f>284.62+6.35</f>
        <v>290.97</v>
      </c>
      <c r="E16" s="46"/>
      <c r="F16" s="46"/>
      <c r="G16" s="46">
        <v>520.85</v>
      </c>
      <c r="H16" s="46"/>
      <c r="I16" s="46">
        <v>3023.5</v>
      </c>
      <c r="J16" s="46"/>
      <c r="K16" s="46"/>
      <c r="L16" s="46"/>
      <c r="M16" s="47">
        <v>0.06</v>
      </c>
      <c r="N16" s="48"/>
      <c r="O16" s="12"/>
      <c r="P16" s="12"/>
    </row>
    <row r="17" ht="15.75" customHeight="1">
      <c r="A17" s="44" t="s">
        <v>43</v>
      </c>
      <c r="B17" s="26">
        <v>0.0</v>
      </c>
      <c r="C17" s="12" t="s">
        <v>44</v>
      </c>
      <c r="D17" s="46"/>
      <c r="E17" s="46"/>
      <c r="F17" s="46"/>
      <c r="G17" s="46">
        <v>520.85</v>
      </c>
      <c r="H17" s="46"/>
      <c r="I17" s="46">
        <v>3023.5</v>
      </c>
      <c r="J17" s="46"/>
      <c r="K17" s="46"/>
      <c r="L17" s="46"/>
      <c r="M17" s="46"/>
      <c r="N17" s="48"/>
      <c r="O17" s="49"/>
      <c r="P17" s="12"/>
    </row>
    <row r="18" ht="15.75" customHeight="1">
      <c r="A18" s="44" t="s">
        <v>45</v>
      </c>
      <c r="B18" s="26">
        <v>0.0</v>
      </c>
      <c r="C18" s="12" t="s">
        <v>46</v>
      </c>
      <c r="D18" s="45"/>
      <c r="E18" s="46"/>
      <c r="F18" s="46"/>
      <c r="G18" s="46">
        <v>520.85</v>
      </c>
      <c r="H18" s="46"/>
      <c r="I18" s="46">
        <v>3023.5</v>
      </c>
      <c r="J18" s="46"/>
      <c r="K18" s="46"/>
      <c r="L18" s="46"/>
      <c r="M18" s="46"/>
      <c r="N18" s="48"/>
      <c r="O18" s="12"/>
      <c r="P18" s="12"/>
    </row>
    <row r="19" ht="15.75" customHeight="1">
      <c r="A19" s="44" t="s">
        <v>47</v>
      </c>
      <c r="B19" s="26">
        <v>0.0</v>
      </c>
      <c r="C19" s="12" t="s">
        <v>48</v>
      </c>
      <c r="D19" s="50">
        <v>284.62</v>
      </c>
      <c r="E19" s="46"/>
      <c r="F19" s="46"/>
      <c r="G19" s="46">
        <v>520.85</v>
      </c>
      <c r="H19" s="46"/>
      <c r="I19" s="46">
        <f>3023.5+9142.34</f>
        <v>12165.84</v>
      </c>
      <c r="J19" s="46"/>
      <c r="K19" s="46"/>
      <c r="L19" s="46"/>
      <c r="M19" s="46"/>
      <c r="N19" s="12"/>
      <c r="O19" s="12"/>
      <c r="P19" s="12"/>
    </row>
    <row r="20" ht="15.75" customHeight="1">
      <c r="A20" s="44" t="s">
        <v>49</v>
      </c>
      <c r="B20" s="26">
        <v>0.0</v>
      </c>
      <c r="C20" s="12" t="s">
        <v>50</v>
      </c>
      <c r="D20" s="45">
        <v>6.35</v>
      </c>
      <c r="E20" s="46"/>
      <c r="F20" s="46"/>
      <c r="G20" s="46">
        <v>520.85</v>
      </c>
      <c r="H20" s="46"/>
      <c r="I20" s="46">
        <v>12165.84</v>
      </c>
      <c r="J20" s="46"/>
      <c r="K20" s="46"/>
      <c r="L20" s="46"/>
      <c r="M20" s="45">
        <v>0.04</v>
      </c>
      <c r="N20" s="12"/>
      <c r="O20" s="12"/>
      <c r="P20" s="12"/>
    </row>
    <row r="21" ht="15.75" customHeight="1">
      <c r="A21" s="44" t="s">
        <v>51</v>
      </c>
      <c r="B21" s="26">
        <v>0.0</v>
      </c>
      <c r="C21" s="12" t="s">
        <v>52</v>
      </c>
      <c r="D21" s="45">
        <v>6.7</v>
      </c>
      <c r="E21" s="46"/>
      <c r="F21" s="46"/>
      <c r="G21" s="46">
        <v>520.85</v>
      </c>
      <c r="H21" s="46"/>
      <c r="I21" s="46">
        <v>12165.84</v>
      </c>
      <c r="J21" s="46"/>
      <c r="K21" s="46"/>
      <c r="L21" s="46"/>
      <c r="M21" s="45">
        <v>0.07</v>
      </c>
      <c r="N21" s="12"/>
      <c r="O21" s="12"/>
      <c r="P21" s="12"/>
    </row>
    <row r="22" ht="15.75" customHeight="1">
      <c r="A22" s="44" t="s">
        <v>53</v>
      </c>
      <c r="B22" s="26">
        <f>F29+J29</f>
        <v>0</v>
      </c>
      <c r="C22" s="12" t="s">
        <v>54</v>
      </c>
      <c r="D22" s="45">
        <v>6.35</v>
      </c>
      <c r="E22" s="46"/>
      <c r="F22" s="46"/>
      <c r="G22" s="46">
        <v>520.85</v>
      </c>
      <c r="H22" s="46"/>
      <c r="I22" s="46">
        <v>12165.84</v>
      </c>
      <c r="J22" s="46"/>
      <c r="K22" s="46"/>
      <c r="L22" s="46"/>
      <c r="M22" s="45">
        <v>0.04</v>
      </c>
      <c r="N22" s="12"/>
      <c r="O22" s="12"/>
      <c r="P22" s="12"/>
    </row>
    <row r="23" ht="15.75" customHeight="1">
      <c r="A23" s="5" t="s">
        <v>55</v>
      </c>
      <c r="B23" s="26"/>
      <c r="C23" s="12" t="s">
        <v>56</v>
      </c>
      <c r="D23" s="50">
        <f>284.62+6.35</f>
        <v>290.97</v>
      </c>
      <c r="E23" s="46"/>
      <c r="F23" s="46"/>
      <c r="G23" s="46">
        <v>520.85</v>
      </c>
      <c r="H23" s="45">
        <v>66000.0</v>
      </c>
      <c r="I23" s="46"/>
      <c r="J23" s="46"/>
      <c r="K23" s="46"/>
      <c r="L23" s="46"/>
      <c r="M23" s="45">
        <v>0.04</v>
      </c>
      <c r="N23" s="12"/>
      <c r="O23" s="12"/>
      <c r="P23" s="12"/>
    </row>
    <row r="24" ht="15.75" customHeight="1">
      <c r="A24" s="44" t="s">
        <v>57</v>
      </c>
      <c r="B24" s="26">
        <f>H29+L29</f>
        <v>66000</v>
      </c>
      <c r="C24" s="12" t="s">
        <v>58</v>
      </c>
      <c r="D24" s="45">
        <v>7.05</v>
      </c>
      <c r="E24" s="46"/>
      <c r="F24" s="46"/>
      <c r="G24" s="46">
        <v>520.85</v>
      </c>
      <c r="H24" s="46"/>
      <c r="I24" s="46">
        <v>12165.84</v>
      </c>
      <c r="J24" s="46"/>
      <c r="K24" s="46"/>
      <c r="L24" s="46"/>
      <c r="M24" s="45">
        <v>0.11</v>
      </c>
      <c r="N24" s="12"/>
      <c r="O24" s="12"/>
      <c r="P24" s="12"/>
    </row>
    <row r="25" ht="15.75" customHeight="1">
      <c r="A25" s="44" t="s">
        <v>59</v>
      </c>
      <c r="B25" s="51">
        <v>0.0</v>
      </c>
      <c r="C25" s="12" t="s">
        <v>60</v>
      </c>
      <c r="D25" s="45">
        <v>6.35</v>
      </c>
      <c r="E25" s="46"/>
      <c r="F25" s="46"/>
      <c r="G25" s="46">
        <v>520.85</v>
      </c>
      <c r="H25" s="46"/>
      <c r="I25" s="46">
        <v>12165.84</v>
      </c>
      <c r="J25" s="46"/>
      <c r="K25" s="46"/>
      <c r="L25" s="46"/>
      <c r="M25" s="45">
        <v>0.04</v>
      </c>
      <c r="N25" s="12"/>
      <c r="O25" s="12"/>
      <c r="P25" s="12"/>
    </row>
    <row r="26" ht="15.75" customHeight="1">
      <c r="A26" s="44" t="s">
        <v>61</v>
      </c>
      <c r="B26" s="26">
        <v>0.0</v>
      </c>
      <c r="C26" s="12" t="s">
        <v>62</v>
      </c>
      <c r="D26" s="45">
        <f>284.62+6.35</f>
        <v>290.97</v>
      </c>
      <c r="E26" s="46"/>
      <c r="F26" s="46"/>
      <c r="G26" s="46">
        <v>520.85</v>
      </c>
      <c r="H26" s="46"/>
      <c r="I26" s="46">
        <v>12165.84</v>
      </c>
      <c r="J26" s="46"/>
      <c r="K26" s="46"/>
      <c r="L26" s="46"/>
      <c r="M26" s="45">
        <v>0.04</v>
      </c>
      <c r="N26" s="12"/>
      <c r="O26" s="12"/>
      <c r="P26" s="12"/>
    </row>
    <row r="27" ht="15.75" customHeight="1">
      <c r="A27" s="44" t="s">
        <v>63</v>
      </c>
      <c r="B27" s="26">
        <v>0.0</v>
      </c>
      <c r="C27" s="12" t="s">
        <v>64</v>
      </c>
      <c r="D27" s="45">
        <v>6.35</v>
      </c>
      <c r="E27" s="46"/>
      <c r="F27" s="46"/>
      <c r="G27" s="46">
        <v>520.85</v>
      </c>
      <c r="H27" s="46"/>
      <c r="I27" s="46">
        <v>12165.84</v>
      </c>
      <c r="J27" s="46"/>
      <c r="K27" s="46"/>
      <c r="L27" s="46"/>
      <c r="M27" s="45">
        <v>0.04</v>
      </c>
      <c r="N27" s="12"/>
      <c r="O27" s="12"/>
      <c r="P27" s="12"/>
    </row>
    <row r="28" ht="15.75" customHeight="1">
      <c r="A28" s="44" t="s">
        <v>65</v>
      </c>
      <c r="B28" s="26">
        <v>0.0</v>
      </c>
      <c r="C28" s="12" t="s">
        <v>42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12"/>
      <c r="O28" s="12"/>
      <c r="P28" s="12"/>
    </row>
    <row r="29" ht="15.75" customHeight="1">
      <c r="A29" s="44" t="s">
        <v>66</v>
      </c>
      <c r="B29" s="26">
        <f>D29</f>
        <v>1196.68</v>
      </c>
      <c r="C29" s="12"/>
      <c r="D29" s="52">
        <f t="shared" ref="D29:M29" si="5">SUM(D16:D28)</f>
        <v>1196.68</v>
      </c>
      <c r="E29" s="52">
        <f t="shared" si="5"/>
        <v>0</v>
      </c>
      <c r="F29" s="52">
        <f t="shared" si="5"/>
        <v>0</v>
      </c>
      <c r="G29" s="52">
        <f t="shared" si="5"/>
        <v>6250.2</v>
      </c>
      <c r="H29" s="52">
        <f t="shared" si="5"/>
        <v>66000</v>
      </c>
      <c r="I29" s="52">
        <f t="shared" si="5"/>
        <v>106397.22</v>
      </c>
      <c r="J29" s="52">
        <f t="shared" si="5"/>
        <v>0</v>
      </c>
      <c r="K29" s="52">
        <f t="shared" si="5"/>
        <v>0</v>
      </c>
      <c r="L29" s="52">
        <f t="shared" si="5"/>
        <v>0</v>
      </c>
      <c r="M29" s="52">
        <f t="shared" si="5"/>
        <v>0.48</v>
      </c>
      <c r="N29" s="12"/>
      <c r="O29" s="12"/>
      <c r="P29" s="12"/>
    </row>
    <row r="30" ht="15.75" customHeight="1">
      <c r="A30" s="12" t="s">
        <v>67</v>
      </c>
      <c r="B30" s="26">
        <f>SUM(B16:B29)</f>
        <v>67196.68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15.75" customHeight="1">
      <c r="A31" s="12" t="s">
        <v>68</v>
      </c>
      <c r="B31" s="26">
        <f>E13</f>
        <v>515876.04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15.75" customHeight="1">
      <c r="A33" s="12"/>
      <c r="B33" s="12"/>
      <c r="C33" s="12"/>
      <c r="D33" s="12"/>
      <c r="E33" s="53" t="s">
        <v>69</v>
      </c>
      <c r="F33" s="53"/>
      <c r="G33" s="53">
        <v>200000.0</v>
      </c>
      <c r="H33" s="53"/>
      <c r="I33" s="53"/>
      <c r="J33" s="53" t="s">
        <v>70</v>
      </c>
      <c r="K33" s="53">
        <v>600000.0</v>
      </c>
      <c r="L33" s="12"/>
    </row>
    <row r="34" ht="15.75" customHeight="1">
      <c r="A34" s="12"/>
      <c r="B34" s="12"/>
      <c r="C34" s="12"/>
      <c r="D34" s="12"/>
      <c r="K34" s="12"/>
      <c r="L34" s="12"/>
    </row>
    <row r="35" ht="15.75" customHeight="1">
      <c r="A35" s="12"/>
      <c r="B35" s="12"/>
      <c r="C35" s="54"/>
      <c r="D35" s="55"/>
      <c r="E35" s="55"/>
      <c r="F35" s="55"/>
      <c r="G35" s="55"/>
      <c r="H35" s="12"/>
      <c r="I35" s="54"/>
      <c r="J35" s="55"/>
      <c r="K35" s="55"/>
      <c r="L35" s="55"/>
    </row>
    <row r="36" ht="15.75" customHeight="1">
      <c r="A36" s="12"/>
      <c r="B36" s="12"/>
      <c r="C36" s="56"/>
      <c r="D36" s="57"/>
      <c r="E36" s="57"/>
      <c r="F36" s="57"/>
      <c r="G36" s="57"/>
      <c r="H36" s="12"/>
      <c r="I36" s="56"/>
      <c r="J36" s="57"/>
      <c r="K36" s="57"/>
      <c r="L36" s="57"/>
      <c r="M36" s="57"/>
    </row>
    <row r="37" ht="15.75" customHeight="1">
      <c r="A37" s="12"/>
      <c r="B37" s="12"/>
      <c r="C37" s="58"/>
      <c r="D37" s="55"/>
      <c r="E37" s="55"/>
      <c r="F37" s="55"/>
      <c r="G37" s="55"/>
      <c r="H37" s="12"/>
      <c r="I37" s="58"/>
      <c r="J37" s="55"/>
      <c r="K37" s="55"/>
      <c r="L37" s="55"/>
      <c r="M37" s="55"/>
    </row>
    <row r="38" ht="15.75" customHeight="1">
      <c r="A38" s="12"/>
      <c r="B38" s="12"/>
      <c r="C38" s="56"/>
      <c r="D38" s="57"/>
      <c r="E38" s="57"/>
      <c r="F38" s="57"/>
      <c r="G38" s="57"/>
      <c r="H38" s="12"/>
      <c r="I38" s="56"/>
      <c r="J38" s="57"/>
      <c r="K38" s="57"/>
      <c r="L38" s="57"/>
      <c r="M38" s="57"/>
    </row>
    <row r="39" ht="15.75" customHeight="1">
      <c r="A39" s="12"/>
      <c r="B39" s="12"/>
      <c r="C39" s="58"/>
      <c r="D39" s="55"/>
      <c r="E39" s="55"/>
      <c r="F39" s="55"/>
      <c r="G39" s="55"/>
      <c r="H39" s="12"/>
      <c r="I39" s="58"/>
      <c r="J39" s="55"/>
      <c r="K39" s="55"/>
      <c r="L39" s="55"/>
      <c r="M39" s="55"/>
    </row>
    <row r="40" ht="15.75" customHeight="1">
      <c r="A40" s="12"/>
      <c r="B40" s="12"/>
      <c r="C40" s="56"/>
      <c r="D40" s="57"/>
      <c r="E40" s="57"/>
      <c r="F40" s="57"/>
      <c r="G40" s="57"/>
      <c r="H40" s="12"/>
      <c r="I40" s="56"/>
      <c r="J40" s="57"/>
      <c r="K40" s="57"/>
      <c r="L40" s="57"/>
      <c r="M40" s="57"/>
    </row>
    <row r="41" ht="15.75" customHeight="1">
      <c r="A41" s="12"/>
      <c r="B41" s="12"/>
      <c r="C41" s="58"/>
      <c r="D41" s="55"/>
      <c r="E41" s="55"/>
      <c r="F41" s="55"/>
      <c r="G41" s="55"/>
      <c r="H41" s="12"/>
      <c r="I41" s="58"/>
      <c r="J41" s="55"/>
      <c r="K41" s="55"/>
      <c r="L41" s="55"/>
      <c r="M41" s="55"/>
    </row>
    <row r="42" ht="15.75" customHeight="1">
      <c r="A42" s="12"/>
      <c r="B42" s="12"/>
      <c r="C42" s="56"/>
      <c r="D42" s="57"/>
      <c r="E42" s="57"/>
      <c r="F42" s="57"/>
      <c r="G42" s="57"/>
      <c r="H42" s="12"/>
      <c r="I42" s="56"/>
      <c r="J42" s="57"/>
      <c r="K42" s="57"/>
      <c r="L42" s="57"/>
      <c r="M42" s="57"/>
    </row>
    <row r="43" ht="15.75" customHeight="1">
      <c r="A43" s="12"/>
      <c r="B43" s="12"/>
      <c r="C43" s="58"/>
      <c r="D43" s="55"/>
      <c r="E43" s="55"/>
      <c r="F43" s="55"/>
      <c r="G43" s="55"/>
      <c r="H43" s="12"/>
      <c r="I43" s="58"/>
      <c r="J43" s="55"/>
      <c r="K43" s="55"/>
      <c r="L43" s="55"/>
      <c r="M43" s="55"/>
    </row>
    <row r="44" ht="15.75" customHeight="1">
      <c r="A44" s="12"/>
      <c r="B44" s="12"/>
      <c r="C44" s="56"/>
      <c r="D44" s="57"/>
      <c r="E44" s="57"/>
      <c r="F44" s="57"/>
      <c r="G44" s="57"/>
      <c r="H44" s="12"/>
      <c r="I44" s="56"/>
      <c r="J44" s="57"/>
      <c r="K44" s="57"/>
      <c r="L44" s="57"/>
      <c r="M44" s="57"/>
    </row>
    <row r="45" ht="15.75" customHeight="1">
      <c r="A45" s="12"/>
      <c r="B45" s="12"/>
      <c r="C45" s="58"/>
      <c r="D45" s="55"/>
      <c r="E45" s="55"/>
      <c r="F45" s="55"/>
      <c r="G45" s="55"/>
      <c r="H45" s="12"/>
      <c r="I45" s="58"/>
      <c r="J45" s="55"/>
      <c r="K45" s="55"/>
      <c r="L45" s="55"/>
      <c r="M45" s="55"/>
    </row>
    <row r="46" ht="15.75" customHeight="1">
      <c r="A46" s="12"/>
      <c r="B46" s="12"/>
      <c r="C46" s="56"/>
      <c r="D46" s="57"/>
      <c r="E46" s="57"/>
      <c r="F46" s="57"/>
      <c r="G46" s="57"/>
      <c r="H46" s="12"/>
      <c r="I46" s="56"/>
      <c r="J46" s="57"/>
      <c r="K46" s="57"/>
      <c r="L46" s="57"/>
      <c r="M46" s="57"/>
    </row>
    <row r="47" ht="15.75" customHeight="1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ht="15.75" customHeight="1">
      <c r="A48" s="59"/>
      <c r="B48" s="59"/>
      <c r="C48" s="59"/>
      <c r="D48" s="60"/>
      <c r="E48" s="61"/>
      <c r="F48" s="61"/>
      <c r="G48" s="61"/>
      <c r="H48" s="61"/>
      <c r="I48" s="61"/>
      <c r="J48" s="61"/>
      <c r="K48" s="61"/>
      <c r="L48" s="59"/>
    </row>
    <row r="49" ht="15.75" customHeight="1">
      <c r="A49" s="59"/>
      <c r="B49" s="59"/>
      <c r="C49" s="59"/>
      <c r="D49" s="61"/>
      <c r="E49" s="61"/>
      <c r="F49" s="61"/>
      <c r="G49" s="61"/>
      <c r="H49" s="61"/>
      <c r="I49" s="61"/>
      <c r="J49" s="61"/>
      <c r="K49" s="62"/>
      <c r="L49" s="59"/>
    </row>
    <row r="50" ht="15.75" customHeight="1">
      <c r="A50" s="59"/>
      <c r="B50" s="59"/>
      <c r="C50" s="59"/>
      <c r="D50" s="63"/>
      <c r="E50" s="61"/>
      <c r="F50" s="64"/>
      <c r="G50" s="64"/>
      <c r="H50" s="63"/>
      <c r="I50" s="61"/>
      <c r="J50" s="61"/>
      <c r="K50" s="65"/>
      <c r="L50" s="59"/>
    </row>
    <row r="51" ht="15.75" customHeight="1">
      <c r="A51" s="59"/>
      <c r="B51" s="59"/>
      <c r="C51" s="59"/>
      <c r="D51" s="61"/>
      <c r="E51" s="61"/>
      <c r="F51" s="64"/>
      <c r="G51" s="64"/>
      <c r="H51" s="63"/>
      <c r="I51" s="61"/>
      <c r="J51" s="61"/>
      <c r="K51" s="65"/>
      <c r="L51" s="59"/>
    </row>
    <row r="52" ht="15.75" customHeight="1">
      <c r="A52" s="59"/>
      <c r="B52" s="59"/>
      <c r="C52" s="59"/>
      <c r="D52" s="63"/>
      <c r="E52" s="61"/>
      <c r="F52" s="64"/>
      <c r="G52" s="64"/>
      <c r="H52" s="63"/>
      <c r="I52" s="61"/>
      <c r="J52" s="61"/>
      <c r="K52" s="65"/>
      <c r="L52" s="59"/>
    </row>
    <row r="53" ht="15.75" customHeight="1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</row>
    <row r="54" ht="15.75" customHeight="1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</row>
    <row r="55" ht="15.75" customHeight="1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</row>
    <row r="56" ht="15.75" customHeight="1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</row>
    <row r="57" ht="15.75" customHeight="1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</row>
    <row r="58" ht="15.75" customHeight="1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</row>
    <row r="59" ht="15.75" customHeight="1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</row>
    <row r="60" ht="15.75" customHeight="1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</row>
    <row r="61" ht="15.75" customHeight="1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</row>
    <row r="62" ht="15.75" customHeigh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</row>
    <row r="63" ht="15.75" customHeight="1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6:D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1" max="11" width="26.5"/>
  </cols>
  <sheetData>
    <row r="1">
      <c r="A1" s="66" t="s">
        <v>71</v>
      </c>
      <c r="B1" s="66" t="s">
        <v>72</v>
      </c>
      <c r="C1" s="67" t="s">
        <v>73</v>
      </c>
      <c r="D1" s="67" t="s">
        <v>74</v>
      </c>
      <c r="E1" s="67" t="s">
        <v>75</v>
      </c>
      <c r="F1" s="68" t="s">
        <v>76</v>
      </c>
      <c r="G1" s="66" t="s">
        <v>77</v>
      </c>
      <c r="H1" s="67" t="s">
        <v>78</v>
      </c>
      <c r="I1" s="67" t="s">
        <v>79</v>
      </c>
      <c r="J1" s="67" t="s">
        <v>80</v>
      </c>
      <c r="K1" s="67" t="s">
        <v>81</v>
      </c>
      <c r="L1" s="68" t="s">
        <v>82</v>
      </c>
      <c r="M1" s="68" t="s">
        <v>83</v>
      </c>
      <c r="N1" s="67" t="s">
        <v>84</v>
      </c>
      <c r="O1" s="67" t="s">
        <v>85</v>
      </c>
      <c r="P1" s="68" t="s">
        <v>86</v>
      </c>
      <c r="Q1" s="67" t="s">
        <v>87</v>
      </c>
      <c r="R1" s="69"/>
      <c r="S1" s="69"/>
    </row>
    <row r="2">
      <c r="A2" s="70">
        <v>43927.0</v>
      </c>
      <c r="B2" s="70">
        <v>44292.0</v>
      </c>
      <c r="C2" s="67" t="s">
        <v>88</v>
      </c>
      <c r="D2" s="67" t="s">
        <v>89</v>
      </c>
      <c r="E2" s="67" t="s">
        <v>90</v>
      </c>
      <c r="F2" s="71">
        <v>37550.27</v>
      </c>
      <c r="G2" s="70">
        <v>43936.0</v>
      </c>
      <c r="H2" s="70">
        <v>43936.0</v>
      </c>
      <c r="I2" s="67" t="s">
        <v>91</v>
      </c>
      <c r="J2" s="67" t="s">
        <v>92</v>
      </c>
      <c r="K2" s="67" t="s">
        <v>93</v>
      </c>
      <c r="L2" s="72">
        <v>520.85</v>
      </c>
      <c r="M2" s="71">
        <v>38071.12</v>
      </c>
      <c r="N2" s="67"/>
      <c r="O2" s="73" t="b">
        <v>1</v>
      </c>
      <c r="P2" s="71">
        <v>42661.99</v>
      </c>
      <c r="Q2" s="67"/>
      <c r="R2" s="69"/>
      <c r="S2" s="69"/>
    </row>
    <row r="3">
      <c r="A3" s="70">
        <v>43927.0</v>
      </c>
      <c r="B3" s="70">
        <v>44292.0</v>
      </c>
      <c r="C3" s="67" t="s">
        <v>88</v>
      </c>
      <c r="D3" s="67" t="s">
        <v>89</v>
      </c>
      <c r="E3" s="67" t="s">
        <v>90</v>
      </c>
      <c r="F3" s="71">
        <v>37550.27</v>
      </c>
      <c r="G3" s="70">
        <v>43952.0</v>
      </c>
      <c r="H3" s="70">
        <v>43951.0</v>
      </c>
      <c r="I3" s="67" t="s">
        <v>94</v>
      </c>
      <c r="J3" s="67" t="s">
        <v>95</v>
      </c>
      <c r="K3" s="67" t="s">
        <v>96</v>
      </c>
      <c r="L3" s="72">
        <v>-284.62</v>
      </c>
      <c r="M3" s="71">
        <v>37786.5</v>
      </c>
      <c r="N3" s="67"/>
      <c r="O3" s="73" t="b">
        <v>1</v>
      </c>
      <c r="P3" s="71">
        <v>42661.99</v>
      </c>
      <c r="Q3" s="67"/>
      <c r="R3" s="69"/>
      <c r="S3" s="69"/>
    </row>
    <row r="4">
      <c r="A4" s="70">
        <v>43927.0</v>
      </c>
      <c r="B4" s="70">
        <v>44292.0</v>
      </c>
      <c r="C4" s="67" t="s">
        <v>88</v>
      </c>
      <c r="D4" s="67" t="s">
        <v>89</v>
      </c>
      <c r="E4" s="67" t="s">
        <v>90</v>
      </c>
      <c r="F4" s="71">
        <v>37550.27</v>
      </c>
      <c r="G4" s="70">
        <v>43966.0</v>
      </c>
      <c r="H4" s="70">
        <v>43966.0</v>
      </c>
      <c r="I4" s="67" t="s">
        <v>91</v>
      </c>
      <c r="J4" s="67" t="s">
        <v>97</v>
      </c>
      <c r="K4" s="67" t="s">
        <v>93</v>
      </c>
      <c r="L4" s="74">
        <v>520.85</v>
      </c>
      <c r="M4" s="71">
        <v>38307.35</v>
      </c>
      <c r="N4" s="67"/>
      <c r="O4" s="73" t="b">
        <v>1</v>
      </c>
      <c r="P4" s="71">
        <v>42661.99</v>
      </c>
      <c r="Q4" s="67"/>
      <c r="R4" s="69"/>
      <c r="S4" s="69"/>
    </row>
    <row r="5">
      <c r="A5" s="70">
        <v>43927.0</v>
      </c>
      <c r="B5" s="70">
        <v>44292.0</v>
      </c>
      <c r="C5" s="67" t="s">
        <v>88</v>
      </c>
      <c r="D5" s="67" t="s">
        <v>89</v>
      </c>
      <c r="E5" s="67" t="s">
        <v>90</v>
      </c>
      <c r="F5" s="71">
        <v>37550.27</v>
      </c>
      <c r="G5" s="70">
        <v>43997.0</v>
      </c>
      <c r="H5" s="70">
        <v>43997.0</v>
      </c>
      <c r="I5" s="67" t="s">
        <v>91</v>
      </c>
      <c r="J5" s="67" t="s">
        <v>98</v>
      </c>
      <c r="K5" s="67" t="s">
        <v>93</v>
      </c>
      <c r="L5" s="74">
        <v>520.85</v>
      </c>
      <c r="M5" s="71">
        <v>38828.2</v>
      </c>
      <c r="N5" s="67"/>
      <c r="O5" s="73" t="b">
        <v>1</v>
      </c>
      <c r="P5" s="71">
        <v>42661.99</v>
      </c>
      <c r="Q5" s="67"/>
      <c r="R5" s="69"/>
      <c r="S5" s="69"/>
    </row>
    <row r="6">
      <c r="A6" s="70">
        <v>43927.0</v>
      </c>
      <c r="B6" s="70">
        <v>44292.0</v>
      </c>
      <c r="C6" s="67" t="s">
        <v>88</v>
      </c>
      <c r="D6" s="67" t="s">
        <v>89</v>
      </c>
      <c r="E6" s="67" t="s">
        <v>90</v>
      </c>
      <c r="F6" s="71">
        <v>37550.27</v>
      </c>
      <c r="G6" s="70">
        <v>44027.0</v>
      </c>
      <c r="H6" s="70">
        <v>44027.0</v>
      </c>
      <c r="I6" s="67" t="s">
        <v>91</v>
      </c>
      <c r="J6" s="67" t="s">
        <v>99</v>
      </c>
      <c r="K6" s="67" t="s">
        <v>93</v>
      </c>
      <c r="L6" s="72">
        <v>520.85</v>
      </c>
      <c r="M6" s="71">
        <v>39349.05</v>
      </c>
      <c r="N6" s="67"/>
      <c r="O6" s="73" t="b">
        <v>1</v>
      </c>
      <c r="P6" s="71">
        <v>42661.99</v>
      </c>
      <c r="Q6" s="67"/>
      <c r="R6" s="69"/>
      <c r="S6" s="69"/>
    </row>
    <row r="7">
      <c r="A7" s="70">
        <v>43927.0</v>
      </c>
      <c r="B7" s="70">
        <v>44292.0</v>
      </c>
      <c r="C7" s="67" t="s">
        <v>88</v>
      </c>
      <c r="D7" s="67" t="s">
        <v>89</v>
      </c>
      <c r="E7" s="67" t="s">
        <v>90</v>
      </c>
      <c r="F7" s="71">
        <v>37550.27</v>
      </c>
      <c r="G7" s="70">
        <v>44043.0</v>
      </c>
      <c r="H7" s="70">
        <v>44046.0</v>
      </c>
      <c r="I7" s="67" t="s">
        <v>94</v>
      </c>
      <c r="J7" s="75">
        <v>8.03441384E8</v>
      </c>
      <c r="K7" s="67" t="s">
        <v>100</v>
      </c>
      <c r="L7" s="74">
        <v>-284.62</v>
      </c>
      <c r="M7" s="71">
        <v>39064.43</v>
      </c>
      <c r="N7" s="67"/>
      <c r="O7" s="73" t="b">
        <v>1</v>
      </c>
      <c r="P7" s="71">
        <v>42661.99</v>
      </c>
      <c r="Q7" s="67"/>
      <c r="R7" s="69"/>
      <c r="S7" s="69"/>
    </row>
    <row r="8">
      <c r="A8" s="70">
        <v>43927.0</v>
      </c>
      <c r="B8" s="70">
        <v>44292.0</v>
      </c>
      <c r="C8" s="67" t="s">
        <v>88</v>
      </c>
      <c r="D8" s="67" t="s">
        <v>89</v>
      </c>
      <c r="E8" s="67" t="s">
        <v>90</v>
      </c>
      <c r="F8" s="71">
        <v>37550.27</v>
      </c>
      <c r="G8" s="70">
        <v>44060.0</v>
      </c>
      <c r="H8" s="70">
        <v>44060.0</v>
      </c>
      <c r="I8" s="67" t="s">
        <v>91</v>
      </c>
      <c r="J8" s="67" t="s">
        <v>101</v>
      </c>
      <c r="K8" s="67" t="s">
        <v>93</v>
      </c>
      <c r="L8" s="74">
        <v>520.85</v>
      </c>
      <c r="M8" s="71">
        <v>39585.28</v>
      </c>
      <c r="N8" s="67"/>
      <c r="O8" s="73" t="b">
        <v>1</v>
      </c>
      <c r="P8" s="71">
        <v>42661.99</v>
      </c>
      <c r="Q8" s="67"/>
      <c r="R8" s="69"/>
      <c r="S8" s="69"/>
    </row>
    <row r="9">
      <c r="A9" s="70">
        <v>43927.0</v>
      </c>
      <c r="B9" s="70">
        <v>44292.0</v>
      </c>
      <c r="C9" s="67" t="s">
        <v>88</v>
      </c>
      <c r="D9" s="67" t="s">
        <v>89</v>
      </c>
      <c r="E9" s="67" t="s">
        <v>90</v>
      </c>
      <c r="F9" s="71">
        <v>37550.27</v>
      </c>
      <c r="G9" s="70">
        <v>44089.0</v>
      </c>
      <c r="H9" s="70">
        <v>44090.0</v>
      </c>
      <c r="I9" s="67" t="s">
        <v>91</v>
      </c>
      <c r="J9" s="75">
        <v>9.16520397E8</v>
      </c>
      <c r="K9" s="67" t="s">
        <v>102</v>
      </c>
      <c r="L9" s="72">
        <v>520.85</v>
      </c>
      <c r="M9" s="71">
        <v>40106.13</v>
      </c>
      <c r="N9" s="67"/>
      <c r="O9" s="73" t="b">
        <v>1</v>
      </c>
      <c r="P9" s="71">
        <v>42661.99</v>
      </c>
      <c r="Q9" s="67"/>
      <c r="R9" s="69"/>
      <c r="S9" s="69"/>
    </row>
    <row r="10">
      <c r="A10" s="70">
        <v>43927.0</v>
      </c>
      <c r="B10" s="70">
        <v>44292.0</v>
      </c>
      <c r="C10" s="67" t="s">
        <v>88</v>
      </c>
      <c r="D10" s="67" t="s">
        <v>89</v>
      </c>
      <c r="E10" s="67" t="s">
        <v>90</v>
      </c>
      <c r="F10" s="71">
        <v>37550.27</v>
      </c>
      <c r="G10" s="76">
        <v>44119.0</v>
      </c>
      <c r="H10" s="76">
        <v>44120.0</v>
      </c>
      <c r="I10" s="67" t="s">
        <v>91</v>
      </c>
      <c r="J10" s="75">
        <v>1.01657352E9</v>
      </c>
      <c r="K10" s="67" t="s">
        <v>102</v>
      </c>
      <c r="L10" s="74">
        <v>520.85</v>
      </c>
      <c r="M10" s="71">
        <v>40626.98</v>
      </c>
      <c r="N10" s="67"/>
      <c r="O10" s="73" t="b">
        <v>1</v>
      </c>
      <c r="P10" s="71">
        <v>42661.99</v>
      </c>
      <c r="Q10" s="67"/>
      <c r="R10" s="69"/>
      <c r="S10" s="69"/>
    </row>
    <row r="11">
      <c r="A11" s="70">
        <v>43927.0</v>
      </c>
      <c r="B11" s="70">
        <v>44292.0</v>
      </c>
      <c r="C11" s="67" t="s">
        <v>88</v>
      </c>
      <c r="D11" s="67" t="s">
        <v>89</v>
      </c>
      <c r="E11" s="67" t="s">
        <v>90</v>
      </c>
      <c r="F11" s="71">
        <v>37550.27</v>
      </c>
      <c r="G11" s="76">
        <v>44134.0</v>
      </c>
      <c r="H11" s="70">
        <v>44137.0</v>
      </c>
      <c r="I11" s="67" t="s">
        <v>94</v>
      </c>
      <c r="J11" s="75">
        <v>1.102598822E9</v>
      </c>
      <c r="K11" s="67" t="s">
        <v>100</v>
      </c>
      <c r="L11" s="74">
        <v>-284.62</v>
      </c>
      <c r="M11" s="71">
        <v>40342.36</v>
      </c>
      <c r="N11" s="67"/>
      <c r="O11" s="73" t="b">
        <v>1</v>
      </c>
      <c r="P11" s="71">
        <v>42661.99</v>
      </c>
      <c r="Q11" s="67"/>
      <c r="R11" s="69"/>
      <c r="S11" s="69"/>
    </row>
    <row r="12">
      <c r="A12" s="70">
        <v>43927.0</v>
      </c>
      <c r="B12" s="70">
        <v>44292.0</v>
      </c>
      <c r="C12" s="67" t="s">
        <v>88</v>
      </c>
      <c r="D12" s="67" t="s">
        <v>89</v>
      </c>
      <c r="E12" s="67" t="s">
        <v>90</v>
      </c>
      <c r="F12" s="71">
        <v>37550.27</v>
      </c>
      <c r="G12" s="76">
        <v>44152.0</v>
      </c>
      <c r="H12" s="76">
        <v>44153.0</v>
      </c>
      <c r="I12" s="67" t="s">
        <v>91</v>
      </c>
      <c r="J12" s="75">
        <v>1.118628998E9</v>
      </c>
      <c r="K12" s="67" t="s">
        <v>102</v>
      </c>
      <c r="L12" s="72">
        <v>520.85</v>
      </c>
      <c r="M12" s="71">
        <v>40863.21</v>
      </c>
      <c r="N12" s="67"/>
      <c r="O12" s="73" t="b">
        <v>1</v>
      </c>
      <c r="P12" s="71">
        <v>42661.99</v>
      </c>
      <c r="Q12" s="67"/>
      <c r="R12" s="69"/>
      <c r="S12" s="69"/>
    </row>
    <row r="13">
      <c r="A13" s="70">
        <v>43927.0</v>
      </c>
      <c r="B13" s="70">
        <v>44292.0</v>
      </c>
      <c r="C13" s="67" t="s">
        <v>88</v>
      </c>
      <c r="D13" s="67" t="s">
        <v>89</v>
      </c>
      <c r="E13" s="67" t="s">
        <v>90</v>
      </c>
      <c r="F13" s="71">
        <v>37550.27</v>
      </c>
      <c r="G13" s="76">
        <v>44180.0</v>
      </c>
      <c r="H13" s="76">
        <v>44181.0</v>
      </c>
      <c r="I13" s="67" t="s">
        <v>91</v>
      </c>
      <c r="J13" s="75">
        <v>1.21667941E9</v>
      </c>
      <c r="K13" s="67" t="s">
        <v>102</v>
      </c>
      <c r="L13" s="74">
        <v>520.85</v>
      </c>
      <c r="M13" s="71">
        <v>41384.06</v>
      </c>
      <c r="N13" s="67"/>
      <c r="O13" s="73" t="b">
        <v>1</v>
      </c>
      <c r="P13" s="71">
        <v>42661.99</v>
      </c>
      <c r="Q13" s="67"/>
      <c r="R13" s="69"/>
      <c r="S13" s="69"/>
    </row>
    <row r="14">
      <c r="A14" s="70">
        <v>43927.0</v>
      </c>
      <c r="B14" s="70">
        <v>44292.0</v>
      </c>
      <c r="C14" s="67" t="s">
        <v>88</v>
      </c>
      <c r="D14" s="67" t="s">
        <v>89</v>
      </c>
      <c r="E14" s="67" t="s">
        <v>90</v>
      </c>
      <c r="F14" s="71">
        <v>37550.27</v>
      </c>
      <c r="G14" s="70">
        <v>44214.0</v>
      </c>
      <c r="H14" s="70">
        <v>44215.0</v>
      </c>
      <c r="I14" s="67" t="s">
        <v>91</v>
      </c>
      <c r="J14" s="75">
        <v>1.19009639E8</v>
      </c>
      <c r="K14" s="67" t="s">
        <v>102</v>
      </c>
      <c r="L14" s="74">
        <v>520.85</v>
      </c>
      <c r="M14" s="71">
        <v>41904.91</v>
      </c>
      <c r="N14" s="67"/>
      <c r="O14" s="73" t="b">
        <v>1</v>
      </c>
      <c r="P14" s="71">
        <v>42661.99</v>
      </c>
      <c r="Q14" s="67"/>
      <c r="R14" s="69"/>
      <c r="S14" s="69"/>
    </row>
    <row r="15">
      <c r="A15" s="70">
        <v>43927.0</v>
      </c>
      <c r="B15" s="70">
        <v>44292.0</v>
      </c>
      <c r="C15" s="67" t="s">
        <v>88</v>
      </c>
      <c r="D15" s="67" t="s">
        <v>89</v>
      </c>
      <c r="E15" s="67" t="s">
        <v>90</v>
      </c>
      <c r="F15" s="71">
        <v>37550.27</v>
      </c>
      <c r="G15" s="70">
        <v>44225.0</v>
      </c>
      <c r="H15" s="70">
        <v>44228.0</v>
      </c>
      <c r="I15" s="67" t="s">
        <v>94</v>
      </c>
      <c r="J15" s="75">
        <v>2.01030771E8</v>
      </c>
      <c r="K15" s="67" t="s">
        <v>100</v>
      </c>
      <c r="L15" s="72">
        <v>-284.62</v>
      </c>
      <c r="M15" s="71">
        <v>41620.29</v>
      </c>
      <c r="N15" s="67"/>
      <c r="O15" s="73" t="b">
        <v>1</v>
      </c>
      <c r="P15" s="71">
        <v>42661.99</v>
      </c>
      <c r="Q15" s="67"/>
      <c r="R15" s="69"/>
      <c r="S15" s="69"/>
    </row>
    <row r="16">
      <c r="A16" s="70">
        <v>43927.0</v>
      </c>
      <c r="B16" s="70">
        <v>44292.0</v>
      </c>
      <c r="C16" s="67" t="s">
        <v>88</v>
      </c>
      <c r="D16" s="67" t="s">
        <v>89</v>
      </c>
      <c r="E16" s="67" t="s">
        <v>90</v>
      </c>
      <c r="F16" s="71">
        <v>37550.27</v>
      </c>
      <c r="G16" s="70">
        <v>44242.0</v>
      </c>
      <c r="H16" s="70">
        <v>44243.0</v>
      </c>
      <c r="I16" s="67" t="s">
        <v>91</v>
      </c>
      <c r="J16" s="75">
        <v>2.16059037E8</v>
      </c>
      <c r="K16" s="67" t="s">
        <v>102</v>
      </c>
      <c r="L16" s="72">
        <v>520.85</v>
      </c>
      <c r="M16" s="71">
        <v>42141.14</v>
      </c>
      <c r="N16" s="67"/>
      <c r="O16" s="73" t="b">
        <v>1</v>
      </c>
      <c r="P16" s="71">
        <v>42661.99</v>
      </c>
      <c r="Q16" s="67"/>
      <c r="R16" s="69"/>
      <c r="S16" s="69"/>
    </row>
    <row r="17">
      <c r="A17" s="70">
        <v>43927.0</v>
      </c>
      <c r="B17" s="70">
        <v>44292.0</v>
      </c>
      <c r="C17" s="67" t="s">
        <v>88</v>
      </c>
      <c r="D17" s="67" t="s">
        <v>89</v>
      </c>
      <c r="E17" s="67" t="s">
        <v>90</v>
      </c>
      <c r="F17" s="71">
        <v>37550.27</v>
      </c>
      <c r="G17" s="70">
        <v>44270.0</v>
      </c>
      <c r="H17" s="70">
        <v>44271.0</v>
      </c>
      <c r="I17" s="67" t="s">
        <v>91</v>
      </c>
      <c r="J17" s="75">
        <v>3.16107092E8</v>
      </c>
      <c r="K17" s="67" t="s">
        <v>102</v>
      </c>
      <c r="L17" s="72">
        <v>520.85</v>
      </c>
      <c r="M17" s="71">
        <v>42661.99</v>
      </c>
      <c r="N17" s="67"/>
      <c r="O17" s="73" t="b">
        <v>1</v>
      </c>
      <c r="P17" s="71">
        <v>42661.99</v>
      </c>
      <c r="Q17" s="67"/>
      <c r="R17" s="69"/>
      <c r="S17" s="69"/>
    </row>
    <row r="18">
      <c r="A18" s="77"/>
      <c r="B18" s="77"/>
      <c r="C18" s="78"/>
      <c r="D18" s="78"/>
      <c r="E18" s="78"/>
      <c r="F18" s="79"/>
      <c r="G18" s="80"/>
      <c r="H18" s="80"/>
      <c r="I18" s="78"/>
      <c r="J18" s="78"/>
      <c r="K18" s="78"/>
      <c r="L18" s="80"/>
      <c r="M18" s="79"/>
      <c r="N18" s="78"/>
      <c r="O18" s="81"/>
      <c r="P18" s="79"/>
      <c r="Q18" s="78"/>
    </row>
    <row r="19">
      <c r="A19" s="77"/>
      <c r="B19" s="77"/>
      <c r="C19" s="78"/>
      <c r="D19" s="78"/>
      <c r="E19" s="78"/>
      <c r="F19" s="79"/>
      <c r="G19" s="80"/>
      <c r="H19" s="80"/>
      <c r="I19" s="78"/>
      <c r="J19" s="78"/>
      <c r="K19" s="78"/>
      <c r="L19" s="80"/>
      <c r="M19" s="79"/>
      <c r="N19" s="78"/>
      <c r="O19" s="81"/>
      <c r="P19" s="79"/>
      <c r="Q19" s="78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82" t="s">
        <v>103</v>
      </c>
      <c r="G1" s="83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>
      <c r="A2" s="85" t="s">
        <v>104</v>
      </c>
      <c r="B2" s="85" t="s">
        <v>105</v>
      </c>
      <c r="C2" s="85" t="s">
        <v>74</v>
      </c>
      <c r="D2" s="85" t="s">
        <v>82</v>
      </c>
      <c r="E2" s="85" t="s">
        <v>106</v>
      </c>
      <c r="F2" s="85" t="s">
        <v>107</v>
      </c>
      <c r="G2" s="83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</row>
    <row r="3">
      <c r="A3" s="86" t="s">
        <v>108</v>
      </c>
      <c r="B3" s="87" t="s">
        <v>109</v>
      </c>
      <c r="C3" s="87" t="s">
        <v>110</v>
      </c>
      <c r="D3" s="88">
        <v>0.04</v>
      </c>
      <c r="E3" s="87" t="s">
        <v>111</v>
      </c>
      <c r="F3" s="87" t="s">
        <v>112</v>
      </c>
      <c r="G3" s="83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</row>
    <row r="4">
      <c r="A4" s="86" t="s">
        <v>113</v>
      </c>
      <c r="B4" s="87" t="s">
        <v>109</v>
      </c>
      <c r="C4" s="87" t="s">
        <v>110</v>
      </c>
      <c r="D4" s="89">
        <v>-6.35</v>
      </c>
      <c r="E4" s="87" t="s">
        <v>111</v>
      </c>
      <c r="F4" s="87" t="s">
        <v>114</v>
      </c>
      <c r="G4" s="83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>
      <c r="A5" s="86" t="s">
        <v>113</v>
      </c>
      <c r="B5" s="87" t="s">
        <v>115</v>
      </c>
      <c r="C5" s="87" t="s">
        <v>110</v>
      </c>
      <c r="D5" s="90">
        <v>12165.84</v>
      </c>
      <c r="E5" s="87" t="s">
        <v>116</v>
      </c>
      <c r="F5" s="91" t="s">
        <v>117</v>
      </c>
      <c r="G5" s="83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</row>
    <row r="6">
      <c r="A6" s="86" t="s">
        <v>113</v>
      </c>
      <c r="B6" s="87" t="s">
        <v>118</v>
      </c>
      <c r="C6" s="87" t="s">
        <v>110</v>
      </c>
      <c r="D6" s="92">
        <v>0.04</v>
      </c>
      <c r="E6" s="87" t="s">
        <v>111</v>
      </c>
      <c r="F6" s="87" t="s">
        <v>119</v>
      </c>
      <c r="G6" s="83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</row>
    <row r="7">
      <c r="A7" s="86" t="s">
        <v>113</v>
      </c>
      <c r="B7" s="87" t="s">
        <v>118</v>
      </c>
      <c r="C7" s="87" t="s">
        <v>110</v>
      </c>
      <c r="D7" s="89">
        <v>-6.35</v>
      </c>
      <c r="E7" s="87" t="s">
        <v>111</v>
      </c>
      <c r="F7" s="87" t="s">
        <v>114</v>
      </c>
      <c r="G7" s="83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</row>
    <row r="8">
      <c r="A8" s="86" t="s">
        <v>113</v>
      </c>
      <c r="B8" s="87" t="s">
        <v>120</v>
      </c>
      <c r="C8" s="87" t="s">
        <v>110</v>
      </c>
      <c r="D8" s="90">
        <v>12165.84</v>
      </c>
      <c r="E8" s="87" t="s">
        <v>116</v>
      </c>
      <c r="F8" s="91" t="s">
        <v>117</v>
      </c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</row>
    <row r="9">
      <c r="A9" s="86" t="s">
        <v>113</v>
      </c>
      <c r="B9" s="87" t="s">
        <v>121</v>
      </c>
      <c r="C9" s="87" t="s">
        <v>110</v>
      </c>
      <c r="D9" s="92">
        <v>0.04</v>
      </c>
      <c r="E9" s="87" t="s">
        <v>111</v>
      </c>
      <c r="F9" s="87" t="s">
        <v>122</v>
      </c>
      <c r="G9" s="83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</row>
    <row r="10">
      <c r="A10" s="86" t="s">
        <v>113</v>
      </c>
      <c r="B10" s="87" t="s">
        <v>121</v>
      </c>
      <c r="C10" s="87" t="s">
        <v>110</v>
      </c>
      <c r="D10" s="89">
        <v>-6.35</v>
      </c>
      <c r="E10" s="87" t="s">
        <v>111</v>
      </c>
      <c r="F10" s="87" t="s">
        <v>114</v>
      </c>
      <c r="G10" s="83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</row>
    <row r="11">
      <c r="A11" s="86" t="s">
        <v>113</v>
      </c>
      <c r="B11" s="87" t="s">
        <v>123</v>
      </c>
      <c r="C11" s="87" t="s">
        <v>110</v>
      </c>
      <c r="D11" s="90">
        <v>12165.84</v>
      </c>
      <c r="E11" s="87" t="s">
        <v>116</v>
      </c>
      <c r="F11" s="91" t="s">
        <v>117</v>
      </c>
      <c r="G11" s="83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</row>
    <row r="12">
      <c r="A12" s="86" t="s">
        <v>113</v>
      </c>
      <c r="B12" s="87" t="s">
        <v>124</v>
      </c>
      <c r="C12" s="87" t="s">
        <v>110</v>
      </c>
      <c r="D12" s="92">
        <v>0.11</v>
      </c>
      <c r="E12" s="87" t="s">
        <v>111</v>
      </c>
      <c r="F12" s="87" t="s">
        <v>125</v>
      </c>
      <c r="G12" s="83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</row>
    <row r="13">
      <c r="A13" s="86" t="s">
        <v>113</v>
      </c>
      <c r="B13" s="87" t="s">
        <v>124</v>
      </c>
      <c r="C13" s="87" t="s">
        <v>110</v>
      </c>
      <c r="D13" s="89">
        <v>-7.05</v>
      </c>
      <c r="E13" s="87" t="s">
        <v>111</v>
      </c>
      <c r="F13" s="87" t="s">
        <v>114</v>
      </c>
      <c r="G13" s="83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</row>
    <row r="14">
      <c r="A14" s="86" t="s">
        <v>113</v>
      </c>
      <c r="B14" s="87" t="s">
        <v>126</v>
      </c>
      <c r="C14" s="87" t="s">
        <v>110</v>
      </c>
      <c r="D14" s="90">
        <v>12165.84</v>
      </c>
      <c r="E14" s="87" t="s">
        <v>116</v>
      </c>
      <c r="F14" s="91" t="s">
        <v>117</v>
      </c>
      <c r="G14" s="83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</row>
    <row r="15">
      <c r="A15" s="86" t="s">
        <v>113</v>
      </c>
      <c r="B15" s="87" t="s">
        <v>127</v>
      </c>
      <c r="C15" s="87" t="s">
        <v>110</v>
      </c>
      <c r="D15" s="92">
        <v>0.04</v>
      </c>
      <c r="E15" s="87" t="s">
        <v>111</v>
      </c>
      <c r="F15" s="87" t="s">
        <v>128</v>
      </c>
      <c r="G15" s="83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</row>
    <row r="16">
      <c r="A16" s="86" t="s">
        <v>113</v>
      </c>
      <c r="B16" s="87" t="s">
        <v>127</v>
      </c>
      <c r="C16" s="87" t="s">
        <v>110</v>
      </c>
      <c r="D16" s="89">
        <v>-6.35</v>
      </c>
      <c r="E16" s="87" t="s">
        <v>111</v>
      </c>
      <c r="F16" s="87" t="s">
        <v>114</v>
      </c>
      <c r="G16" s="83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</row>
    <row r="17">
      <c r="A17" s="86" t="s">
        <v>113</v>
      </c>
      <c r="B17" s="87" t="s">
        <v>129</v>
      </c>
      <c r="C17" s="87" t="s">
        <v>110</v>
      </c>
      <c r="D17" s="93">
        <v>-16000.0</v>
      </c>
      <c r="E17" s="87" t="s">
        <v>130</v>
      </c>
      <c r="F17" s="91" t="s">
        <v>131</v>
      </c>
      <c r="G17" s="83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</row>
    <row r="18">
      <c r="A18" s="86" t="s">
        <v>113</v>
      </c>
      <c r="B18" s="87" t="s">
        <v>129</v>
      </c>
      <c r="C18" s="87" t="s">
        <v>110</v>
      </c>
      <c r="D18" s="93">
        <v>-50000.0</v>
      </c>
      <c r="E18" s="87" t="s">
        <v>132</v>
      </c>
      <c r="F18" s="91" t="s">
        <v>133</v>
      </c>
      <c r="G18" s="83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</row>
    <row r="19">
      <c r="A19" s="86" t="s">
        <v>113</v>
      </c>
      <c r="B19" s="87" t="s">
        <v>134</v>
      </c>
      <c r="C19" s="87" t="s">
        <v>110</v>
      </c>
      <c r="D19" s="90">
        <v>12165.84</v>
      </c>
      <c r="E19" s="87" t="s">
        <v>116</v>
      </c>
      <c r="F19" s="91" t="s">
        <v>117</v>
      </c>
      <c r="G19" s="83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</row>
    <row r="20">
      <c r="A20" s="86" t="s">
        <v>113</v>
      </c>
      <c r="B20" s="87" t="s">
        <v>135</v>
      </c>
      <c r="C20" s="87" t="s">
        <v>110</v>
      </c>
      <c r="D20" s="92">
        <v>0.04</v>
      </c>
      <c r="E20" s="87" t="s">
        <v>111</v>
      </c>
      <c r="F20" s="87" t="s">
        <v>136</v>
      </c>
      <c r="G20" s="83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</row>
    <row r="21">
      <c r="A21" s="86" t="s">
        <v>113</v>
      </c>
      <c r="B21" s="87" t="s">
        <v>135</v>
      </c>
      <c r="C21" s="87" t="s">
        <v>110</v>
      </c>
      <c r="D21" s="89">
        <v>-6.35</v>
      </c>
      <c r="E21" s="87" t="s">
        <v>111</v>
      </c>
      <c r="F21" s="87" t="s">
        <v>114</v>
      </c>
      <c r="G21" s="83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</row>
    <row r="22">
      <c r="A22" s="86" t="s">
        <v>113</v>
      </c>
      <c r="B22" s="87" t="s">
        <v>137</v>
      </c>
      <c r="C22" s="87" t="s">
        <v>110</v>
      </c>
      <c r="D22" s="90">
        <v>12165.84</v>
      </c>
      <c r="E22" s="87" t="s">
        <v>116</v>
      </c>
      <c r="F22" s="91" t="s">
        <v>117</v>
      </c>
      <c r="G22" s="83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</row>
    <row r="23">
      <c r="A23" s="86" t="s">
        <v>113</v>
      </c>
      <c r="B23" s="87" t="s">
        <v>138</v>
      </c>
      <c r="C23" s="87" t="s">
        <v>110</v>
      </c>
      <c r="D23" s="92">
        <v>0.07</v>
      </c>
      <c r="E23" s="87" t="s">
        <v>111</v>
      </c>
      <c r="F23" s="87" t="s">
        <v>139</v>
      </c>
      <c r="G23" s="83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</row>
    <row r="24">
      <c r="A24" s="86" t="s">
        <v>113</v>
      </c>
      <c r="B24" s="87" t="s">
        <v>138</v>
      </c>
      <c r="C24" s="87" t="s">
        <v>110</v>
      </c>
      <c r="D24" s="89">
        <v>-6.7</v>
      </c>
      <c r="E24" s="87" t="s">
        <v>111</v>
      </c>
      <c r="F24" s="87" t="s">
        <v>114</v>
      </c>
      <c r="G24" s="83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</row>
    <row r="25">
      <c r="A25" s="86" t="s">
        <v>113</v>
      </c>
      <c r="B25" s="87" t="s">
        <v>140</v>
      </c>
      <c r="C25" s="87" t="s">
        <v>110</v>
      </c>
      <c r="D25" s="90">
        <v>12165.84</v>
      </c>
      <c r="E25" s="87" t="s">
        <v>116</v>
      </c>
      <c r="F25" s="91" t="s">
        <v>117</v>
      </c>
      <c r="G25" s="83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>
      <c r="A26" s="86" t="s">
        <v>113</v>
      </c>
      <c r="B26" s="87" t="s">
        <v>141</v>
      </c>
      <c r="C26" s="87" t="s">
        <v>110</v>
      </c>
      <c r="D26" s="92">
        <v>0.04</v>
      </c>
      <c r="E26" s="87" t="s">
        <v>111</v>
      </c>
      <c r="F26" s="87" t="s">
        <v>142</v>
      </c>
      <c r="G26" s="83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>
      <c r="A27" s="86" t="s">
        <v>113</v>
      </c>
      <c r="B27" s="87" t="s">
        <v>141</v>
      </c>
      <c r="C27" s="87" t="s">
        <v>110</v>
      </c>
      <c r="D27" s="89">
        <v>-6.35</v>
      </c>
      <c r="E27" s="87" t="s">
        <v>111</v>
      </c>
      <c r="F27" s="87" t="s">
        <v>114</v>
      </c>
      <c r="G27" s="83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>
      <c r="A28" s="86" t="s">
        <v>113</v>
      </c>
      <c r="B28" s="87" t="s">
        <v>143</v>
      </c>
      <c r="C28" s="87" t="s">
        <v>110</v>
      </c>
      <c r="D28" s="90">
        <v>9142.34</v>
      </c>
      <c r="E28" s="87" t="s">
        <v>116</v>
      </c>
      <c r="F28" s="91" t="s">
        <v>117</v>
      </c>
      <c r="G28" s="83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</row>
    <row r="29">
      <c r="A29" s="86" t="s">
        <v>113</v>
      </c>
      <c r="B29" s="87" t="s">
        <v>144</v>
      </c>
      <c r="C29" s="87" t="s">
        <v>110</v>
      </c>
      <c r="D29" s="90">
        <v>3023.5</v>
      </c>
      <c r="E29" s="87" t="s">
        <v>116</v>
      </c>
      <c r="F29" s="91" t="s">
        <v>117</v>
      </c>
      <c r="G29" s="83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</row>
    <row r="30">
      <c r="A30" s="86" t="s">
        <v>113</v>
      </c>
      <c r="B30" s="87" t="s">
        <v>145</v>
      </c>
      <c r="C30" s="87" t="s">
        <v>110</v>
      </c>
      <c r="D30" s="90">
        <v>3023.5</v>
      </c>
      <c r="E30" s="87" t="s">
        <v>116</v>
      </c>
      <c r="F30" s="91" t="s">
        <v>117</v>
      </c>
      <c r="G30" s="83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</row>
    <row r="31">
      <c r="A31" s="86" t="s">
        <v>113</v>
      </c>
      <c r="B31" s="87" t="s">
        <v>146</v>
      </c>
      <c r="C31" s="87" t="s">
        <v>110</v>
      </c>
      <c r="D31" s="90">
        <v>3023.5</v>
      </c>
      <c r="E31" s="87" t="s">
        <v>116</v>
      </c>
      <c r="F31" s="91" t="s">
        <v>117</v>
      </c>
      <c r="G31" s="83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</row>
    <row r="32">
      <c r="A32" s="86" t="s">
        <v>113</v>
      </c>
      <c r="B32" s="87" t="s">
        <v>147</v>
      </c>
      <c r="C32" s="87" t="s">
        <v>110</v>
      </c>
      <c r="D32" s="90">
        <v>3023.5</v>
      </c>
      <c r="E32" s="87" t="s">
        <v>116</v>
      </c>
      <c r="F32" s="91" t="s">
        <v>117</v>
      </c>
      <c r="G32" s="83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</row>
    <row r="33">
      <c r="A33" s="86" t="s">
        <v>113</v>
      </c>
      <c r="B33" s="87" t="s">
        <v>148</v>
      </c>
      <c r="C33" s="87" t="s">
        <v>110</v>
      </c>
      <c r="D33" s="92">
        <v>0.06</v>
      </c>
      <c r="E33" s="87" t="s">
        <v>111</v>
      </c>
      <c r="F33" s="87" t="s">
        <v>149</v>
      </c>
      <c r="G33" s="83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</row>
    <row r="34">
      <c r="A34" s="86" t="s">
        <v>113</v>
      </c>
      <c r="B34" s="87" t="s">
        <v>148</v>
      </c>
      <c r="C34" s="87" t="s">
        <v>110</v>
      </c>
      <c r="D34" s="89">
        <v>-6.35</v>
      </c>
      <c r="E34" s="87" t="s">
        <v>111</v>
      </c>
      <c r="F34" s="87" t="s">
        <v>114</v>
      </c>
      <c r="G34" s="83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</row>
    <row r="35">
      <c r="A35" s="94"/>
      <c r="B35" s="95"/>
      <c r="C35" s="95"/>
      <c r="D35" s="96"/>
      <c r="E35" s="95"/>
      <c r="F35" s="95"/>
      <c r="G35" s="97"/>
    </row>
    <row r="36">
      <c r="A36" s="94"/>
      <c r="B36" s="95"/>
      <c r="C36" s="95"/>
      <c r="D36" s="98">
        <v>50405.24</v>
      </c>
      <c r="E36" s="99" t="s">
        <v>150</v>
      </c>
      <c r="F36" s="95"/>
      <c r="G36" s="97"/>
    </row>
    <row r="37">
      <c r="A37" s="94"/>
      <c r="B37" s="95"/>
      <c r="C37" s="95"/>
      <c r="D37" s="98">
        <v>42661.99</v>
      </c>
      <c r="E37" s="99" t="s">
        <v>151</v>
      </c>
      <c r="F37" s="95"/>
      <c r="G37" s="97"/>
    </row>
    <row r="38">
      <c r="A38" s="94"/>
      <c r="B38" s="97"/>
      <c r="C38" s="97"/>
      <c r="D38" s="97"/>
      <c r="E38" s="97"/>
      <c r="F38" s="97"/>
      <c r="G38" s="97"/>
    </row>
    <row r="39">
      <c r="A39" s="97"/>
      <c r="B39" s="97"/>
      <c r="C39" s="97"/>
      <c r="D39" s="97"/>
      <c r="E39" s="97"/>
      <c r="F39" s="97"/>
      <c r="G39" s="97"/>
    </row>
    <row r="40">
      <c r="A40" s="97"/>
      <c r="B40" s="97"/>
      <c r="C40" s="97"/>
      <c r="D40" s="97"/>
      <c r="E40" s="97"/>
      <c r="F40" s="97"/>
      <c r="G40" s="97"/>
    </row>
    <row r="41">
      <c r="A41" s="97"/>
      <c r="B41" s="97"/>
      <c r="C41" s="97"/>
      <c r="D41" s="97"/>
      <c r="E41" s="97"/>
      <c r="F41" s="97"/>
      <c r="G41" s="97"/>
    </row>
    <row r="42">
      <c r="A42" s="97"/>
      <c r="B42" s="97"/>
      <c r="C42" s="97"/>
      <c r="D42" s="97"/>
      <c r="E42" s="97"/>
      <c r="F42" s="97"/>
      <c r="G42" s="97"/>
    </row>
    <row r="43">
      <c r="A43" s="97"/>
      <c r="B43" s="97"/>
      <c r="C43" s="97"/>
      <c r="D43" s="97"/>
      <c r="E43" s="97"/>
      <c r="F43" s="97"/>
      <c r="G43" s="97"/>
    </row>
    <row r="44">
      <c r="A44" s="97"/>
      <c r="B44" s="97"/>
      <c r="C44" s="97"/>
      <c r="D44" s="97"/>
      <c r="E44" s="97"/>
      <c r="F44" s="97"/>
      <c r="G44" s="97"/>
    </row>
    <row r="45">
      <c r="A45" s="97"/>
      <c r="B45" s="97"/>
      <c r="C45" s="97"/>
      <c r="D45" s="97"/>
      <c r="E45" s="97"/>
      <c r="F45" s="97"/>
      <c r="G45" s="97"/>
    </row>
    <row r="46">
      <c r="A46" s="97"/>
      <c r="B46" s="97"/>
      <c r="C46" s="97"/>
      <c r="D46" s="97"/>
      <c r="E46" s="97"/>
      <c r="F46" s="97"/>
      <c r="G46" s="97"/>
    </row>
    <row r="47">
      <c r="A47" s="97"/>
      <c r="B47" s="97"/>
      <c r="C47" s="97"/>
      <c r="D47" s="97"/>
      <c r="E47" s="97"/>
      <c r="F47" s="97"/>
      <c r="G47" s="97"/>
    </row>
    <row r="48">
      <c r="A48" s="97"/>
      <c r="B48" s="97"/>
      <c r="C48" s="97"/>
      <c r="D48" s="97"/>
      <c r="E48" s="97"/>
      <c r="F48" s="97"/>
      <c r="G48" s="97"/>
    </row>
    <row r="49">
      <c r="A49" s="97"/>
      <c r="B49" s="97"/>
      <c r="C49" s="97"/>
      <c r="D49" s="97"/>
      <c r="E49" s="97"/>
      <c r="F49" s="97"/>
      <c r="G49" s="97"/>
    </row>
    <row r="50">
      <c r="A50" s="97"/>
      <c r="B50" s="97"/>
      <c r="C50" s="97"/>
      <c r="D50" s="97"/>
      <c r="E50" s="97"/>
      <c r="F50" s="97"/>
      <c r="G50" s="97"/>
    </row>
    <row r="51">
      <c r="A51" s="97"/>
      <c r="B51" s="97"/>
      <c r="C51" s="97"/>
      <c r="D51" s="97"/>
      <c r="E51" s="97"/>
      <c r="F51" s="97"/>
      <c r="G51" s="97"/>
    </row>
    <row r="52">
      <c r="A52" s="97"/>
      <c r="B52" s="97"/>
      <c r="C52" s="97"/>
      <c r="D52" s="97"/>
      <c r="E52" s="97"/>
      <c r="F52" s="97"/>
      <c r="G52" s="97"/>
    </row>
    <row r="53">
      <c r="A53" s="97"/>
      <c r="B53" s="97"/>
      <c r="C53" s="97"/>
      <c r="D53" s="97"/>
      <c r="E53" s="97"/>
      <c r="F53" s="97"/>
      <c r="G53" s="97"/>
    </row>
    <row r="54">
      <c r="A54" s="97"/>
      <c r="B54" s="97"/>
      <c r="C54" s="97"/>
      <c r="D54" s="97"/>
      <c r="E54" s="97"/>
      <c r="F54" s="97"/>
      <c r="G54" s="97"/>
    </row>
    <row r="55">
      <c r="A55" s="97"/>
      <c r="B55" s="97"/>
      <c r="C55" s="97"/>
      <c r="D55" s="97"/>
      <c r="E55" s="97"/>
      <c r="F55" s="97"/>
      <c r="G55" s="97"/>
    </row>
    <row r="56">
      <c r="A56" s="97"/>
      <c r="B56" s="97"/>
      <c r="C56" s="97"/>
      <c r="D56" s="97"/>
      <c r="E56" s="97"/>
      <c r="F56" s="97"/>
      <c r="G56" s="97"/>
    </row>
    <row r="57">
      <c r="A57" s="97"/>
      <c r="B57" s="97"/>
      <c r="C57" s="97"/>
      <c r="D57" s="97"/>
      <c r="E57" s="97"/>
      <c r="F57" s="97"/>
      <c r="G57" s="97"/>
    </row>
    <row r="58">
      <c r="A58" s="97"/>
      <c r="B58" s="97"/>
      <c r="C58" s="97"/>
      <c r="D58" s="97"/>
      <c r="E58" s="97"/>
      <c r="F58" s="97"/>
      <c r="G58" s="97"/>
    </row>
    <row r="59">
      <c r="A59" s="97"/>
      <c r="B59" s="97"/>
      <c r="C59" s="97"/>
      <c r="D59" s="97"/>
      <c r="E59" s="97"/>
      <c r="F59" s="97"/>
      <c r="G59" s="97"/>
    </row>
    <row r="60">
      <c r="A60" s="97"/>
      <c r="B60" s="97"/>
      <c r="C60" s="97"/>
      <c r="D60" s="97"/>
      <c r="E60" s="97"/>
      <c r="F60" s="97"/>
      <c r="G60" s="97"/>
    </row>
    <row r="61">
      <c r="A61" s="97"/>
      <c r="B61" s="97"/>
      <c r="C61" s="97"/>
      <c r="D61" s="97"/>
      <c r="E61" s="97"/>
      <c r="F61" s="97"/>
      <c r="G61" s="97"/>
    </row>
    <row r="62">
      <c r="A62" s="97"/>
      <c r="B62" s="97"/>
      <c r="C62" s="97"/>
      <c r="D62" s="97"/>
      <c r="E62" s="97"/>
      <c r="F62" s="97"/>
      <c r="G62" s="97"/>
    </row>
    <row r="63">
      <c r="A63" s="97"/>
      <c r="B63" s="97"/>
      <c r="C63" s="97"/>
      <c r="D63" s="97"/>
      <c r="E63" s="97"/>
      <c r="F63" s="97"/>
      <c r="G63" s="97"/>
    </row>
    <row r="64">
      <c r="A64" s="97"/>
      <c r="B64" s="97"/>
      <c r="C64" s="97"/>
      <c r="D64" s="97"/>
      <c r="E64" s="97"/>
      <c r="F64" s="97"/>
      <c r="G64" s="97"/>
    </row>
    <row r="65">
      <c r="A65" s="97"/>
      <c r="B65" s="97"/>
      <c r="C65" s="97"/>
      <c r="D65" s="97"/>
      <c r="E65" s="97"/>
      <c r="F65" s="97"/>
      <c r="G65" s="97"/>
    </row>
    <row r="66">
      <c r="A66" s="97"/>
      <c r="B66" s="97"/>
      <c r="C66" s="97"/>
      <c r="D66" s="97"/>
      <c r="E66" s="97"/>
      <c r="F66" s="97"/>
      <c r="G66" s="97"/>
    </row>
    <row r="67">
      <c r="A67" s="97"/>
      <c r="B67" s="97"/>
      <c r="C67" s="97"/>
      <c r="D67" s="97"/>
      <c r="E67" s="97"/>
      <c r="F67" s="97"/>
      <c r="G67" s="97"/>
    </row>
    <row r="68">
      <c r="A68" s="97"/>
      <c r="B68" s="97"/>
      <c r="C68" s="97"/>
      <c r="D68" s="97"/>
      <c r="E68" s="97"/>
      <c r="F68" s="97"/>
      <c r="G68" s="97"/>
    </row>
    <row r="69">
      <c r="A69" s="97"/>
      <c r="B69" s="97"/>
      <c r="C69" s="97"/>
      <c r="D69" s="97"/>
      <c r="E69" s="97"/>
      <c r="F69" s="97"/>
      <c r="G69" s="97"/>
    </row>
    <row r="70">
      <c r="A70" s="97"/>
      <c r="B70" s="97"/>
      <c r="C70" s="97"/>
      <c r="D70" s="97"/>
      <c r="E70" s="97"/>
      <c r="F70" s="97"/>
      <c r="G70" s="97"/>
    </row>
    <row r="71">
      <c r="A71" s="97"/>
      <c r="B71" s="97"/>
      <c r="C71" s="97"/>
      <c r="D71" s="97"/>
      <c r="E71" s="97"/>
      <c r="F71" s="97"/>
      <c r="G71" s="97"/>
    </row>
    <row r="72">
      <c r="A72" s="97"/>
      <c r="B72" s="97"/>
      <c r="C72" s="97"/>
      <c r="D72" s="97"/>
      <c r="E72" s="97"/>
      <c r="F72" s="97"/>
      <c r="G72" s="97"/>
    </row>
    <row r="73">
      <c r="A73" s="97"/>
      <c r="B73" s="97"/>
      <c r="C73" s="97"/>
      <c r="D73" s="97"/>
      <c r="E73" s="97"/>
      <c r="F73" s="97"/>
      <c r="G73" s="97"/>
    </row>
    <row r="74">
      <c r="A74" s="97"/>
      <c r="B74" s="97"/>
      <c r="C74" s="97"/>
      <c r="D74" s="97"/>
      <c r="E74" s="97"/>
      <c r="F74" s="97"/>
      <c r="G74" s="97"/>
    </row>
    <row r="75">
      <c r="A75" s="97"/>
      <c r="B75" s="97"/>
      <c r="C75" s="97"/>
      <c r="D75" s="97"/>
      <c r="E75" s="97"/>
      <c r="F75" s="97"/>
      <c r="G75" s="97"/>
    </row>
    <row r="76">
      <c r="A76" s="97"/>
      <c r="B76" s="97"/>
      <c r="C76" s="97"/>
      <c r="D76" s="97"/>
      <c r="E76" s="97"/>
      <c r="F76" s="97"/>
      <c r="G76" s="97"/>
    </row>
  </sheetData>
  <mergeCells count="1">
    <mergeCell ref="A1:F1"/>
  </mergeCells>
  <drawing r:id="rId1"/>
</worksheet>
</file>