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ccounts - 010420 to 310321" sheetId="1" r:id="rId4"/>
    <sheet state="visible" name="Current - 010420 to 310321" sheetId="2" r:id="rId5"/>
    <sheet state="visible" name="Deposit - 010420 to 310321" sheetId="3" r:id="rId6"/>
  </sheets>
  <definedNames/>
  <calcPr/>
  <extLst>
    <ext uri="GoogleSheetsCustomDataVersion1">
      <go:sheetsCustomData xmlns:go="http://customooxmlschemas.google.com/" r:id="rId7" roundtripDataSignature="AMtx7mgvMOfczBq+UrjHglNIrYXuAcFqhA=="/>
    </ext>
  </extLst>
</workbook>
</file>

<file path=xl/sharedStrings.xml><?xml version="1.0" encoding="utf-8"?>
<sst xmlns="http://schemas.openxmlformats.org/spreadsheetml/2006/main" count="604" uniqueCount="217">
  <si>
    <t>PRIMA SERVICES LIMITED PENSION PLAN</t>
  </si>
  <si>
    <t>Accounts for 1 April 2020 to 31 March 2021</t>
  </si>
  <si>
    <t>INCOME</t>
  </si>
  <si>
    <t>Rent received</t>
  </si>
  <si>
    <t>Bank interest</t>
  </si>
  <si>
    <t>-------------</t>
  </si>
  <si>
    <t>Total income</t>
  </si>
  <si>
    <t>OUTGOINGS</t>
  </si>
  <si>
    <t>Bank charges</t>
  </si>
  <si>
    <t>Pension admin</t>
  </si>
  <si>
    <t>Management Expenses</t>
  </si>
  <si>
    <t>Insurance</t>
  </si>
  <si>
    <t>Maintenance</t>
  </si>
  <si>
    <t>Other</t>
  </si>
  <si>
    <t>See breakdown in current account tab</t>
  </si>
  <si>
    <t>Net pension payments</t>
  </si>
  <si>
    <t>HMRC</t>
  </si>
  <si>
    <t>Total outgoings</t>
  </si>
  <si>
    <t>Net cashflow</t>
  </si>
  <si>
    <t>BANK</t>
  </si>
  <si>
    <t>Current</t>
  </si>
  <si>
    <t>Deposit</t>
  </si>
  <si>
    <t>Total</t>
  </si>
  <si>
    <t>Bank at start</t>
  </si>
  <si>
    <t>Bank at end</t>
  </si>
  <si>
    <t>Net movement</t>
  </si>
  <si>
    <t>Date</t>
  </si>
  <si>
    <t xml:space="preserve"> Type</t>
  </si>
  <si>
    <t xml:space="preserve"> Description</t>
  </si>
  <si>
    <t xml:space="preserve"> Value</t>
  </si>
  <si>
    <t xml:space="preserve"> Balance</t>
  </si>
  <si>
    <t>Transfer</t>
  </si>
  <si>
    <t>Rent</t>
  </si>
  <si>
    <t xml:space="preserve">Bank </t>
  </si>
  <si>
    <t xml:space="preserve">Pension </t>
  </si>
  <si>
    <t>Mgmnt</t>
  </si>
  <si>
    <t>Maint</t>
  </si>
  <si>
    <t>Narrative</t>
  </si>
  <si>
    <t>to frm dep</t>
  </si>
  <si>
    <t>received</t>
  </si>
  <si>
    <t>Charges</t>
  </si>
  <si>
    <t>admin</t>
  </si>
  <si>
    <t>expenses</t>
  </si>
  <si>
    <t>CHG</t>
  </si>
  <si>
    <t>26FEB A/C 58806172</t>
  </si>
  <si>
    <t>FROM 31031374</t>
  </si>
  <si>
    <t>TO 31031374</t>
  </si>
  <si>
    <t>BAC</t>
  </si>
  <si>
    <t>LANE &amp; WENDEN LTD , FP 26/03/21 0130 , 400000000737914656</t>
  </si>
  <si>
    <t>ROBERTS MR , GLOBAL INVESTIGATI, FP 24/03/21 0432 , 500000000732236299</t>
  </si>
  <si>
    <t>YOUR QUALITY , YQC RENT &amp; SC , FP 22/03/21 0218 , 4146907554321206SO</t>
  </si>
  <si>
    <t>PLS MANAGEME LTD , PLS INV 15427 , FP 22/03/21 0126 , RP4671365772492100</t>
  </si>
  <si>
    <t>LANE &amp; WENDEN LTD , FP 19/03/21 0122 , 100000000728666481</t>
  </si>
  <si>
    <t>LANE &amp; WENDEN LTD , FP 12/03/21 0125 , 600000000727064960</t>
  </si>
  <si>
    <t>DPC</t>
  </si>
  <si>
    <t>D J CLARKE , PENSION PAYMENT , VIA ONLINE - PYMT</t>
  </si>
  <si>
    <t>Pension payment</t>
  </si>
  <si>
    <t>PAYE C/NAULD 4TH D, 120PB015072392112 , VIA ONLINE - PYMT , FP 09/03/21 10 , 28151358756520000N</t>
  </si>
  <si>
    <t>PAYE payment to HMRC</t>
  </si>
  <si>
    <t>LANE &amp; WENDEN LTD , FP 05/03/21 0127 , 400000000729108508</t>
  </si>
  <si>
    <t>D/D</t>
  </si>
  <si>
    <t>PRACTITIONERS , PEP843927</t>
  </si>
  <si>
    <t>TRINITY PUB , TRINITY PR RENT , FP 01/03/21 0230 , 3467232474328201SO</t>
  </si>
  <si>
    <t>PLS MANAGEME LTD , PLS INV 15409 , FP 01/03/21 0124 , RP4671365761763000</t>
  </si>
  <si>
    <t>29JAN A/C 58806172</t>
  </si>
  <si>
    <t>LANE &amp; WENDEN LTD , FP 26/02/21 0136 , 300000000723851885</t>
  </si>
  <si>
    <t>ROBERTS MR , GLOBAL INVESTIGATI, FP 24/02/21 0123 , 200000000717430743</t>
  </si>
  <si>
    <t>YOUR QUALITY , YQC RENT &amp; SC , FP 22/02/21 0218 , 6360473554321206SO</t>
  </si>
  <si>
    <t>LANE &amp; WENDEN LTD , FP 19/02/21 0121 , 400000000722193111</t>
  </si>
  <si>
    <t>LANE &amp; WENDEN LTD , FP 12/02/21 0116 , 100000000713180293</t>
  </si>
  <si>
    <t>LANE &amp; WENDEN LTD , FP 05/02/21 0124 , 600000000711729829</t>
  </si>
  <si>
    <t>PLS MANAGEME LTD , PLS INV 15409 , FP 01/02/21 0130 , RP4671365744066100</t>
  </si>
  <si>
    <t>PLS MANAGEME LTD , PLS INV 15410 , FP 30/01/21 0114 , RP4671305740749900</t>
  </si>
  <si>
    <t>TRINITY PUB , TRINITY PR RENT , FP 01/02/21 0224 , 7057253564321301SO</t>
  </si>
  <si>
    <t>31DEC A/C 58806172</t>
  </si>
  <si>
    <t>LANE &amp; WENDEN LTD , FP 29/01/21 0125 , 100000000706827509</t>
  </si>
  <si>
    <t>ROBERTS MR , GLOBAL INVESTIGATI, FP 25/01/21 0111 , 400000000711197230</t>
  </si>
  <si>
    <t>LANE &amp; WENDEN LTD , FP 22/01/21 0124 , 500000000705377500</t>
  </si>
  <si>
    <t>YOUR QUALITY , YQC RENT &amp; SC , FP 20/01/21 0212 , 6283992454329106SO</t>
  </si>
  <si>
    <t>LANE &amp; WENDEN LTD , FP 15/01/21 0123 , 500000000702666422</t>
  </si>
  <si>
    <t>LANE &amp; WENDEN LTD , FP 08/01/21 0110 , 400000000704768983</t>
  </si>
  <si>
    <t>TRINITY PUB , TRINITY PR RENT , FP 04/01/21 0228 , 5667444074323001SO</t>
  </si>
  <si>
    <t>GLOBAL INVESTIGATI, PRIMA SERVICES LTD, FP 04/01/21 0406 , 500000000698342718</t>
  </si>
  <si>
    <t>LANE &amp; WENDEN LTD , FP 04/01/21 0231 , 300000000701605401</t>
  </si>
  <si>
    <t>JELF INSURANCE , 10064908 , VIA ONLINE - PYMT , FP 31/12/20 10 , 58145223103333000N</t>
  </si>
  <si>
    <t>04DEC A/C 58806172</t>
  </si>
  <si>
    <t>LANE &amp; WENDEN LTD , FP 29/12/20 0119 , 400000000700369363</t>
  </si>
  <si>
    <t>PLS MANAGEME LTD , PLS INV 15389 , FP 27/12/20 0114 , RP4671305718395700</t>
  </si>
  <si>
    <t>ROBERTS MR , GLOBAL INVESTIGATI, FP 24/12/20 0122 , 600000000693921330</t>
  </si>
  <si>
    <t>YOUR QUALITY , YQC RENT &amp; SC , FP 21/12/20 0218 , 2906773064320206SO</t>
  </si>
  <si>
    <t>LANE &amp; WENDEN LTD , FP 18/12/20 0108 , 200000000689258613</t>
  </si>
  <si>
    <t>LANE &amp; WENDEN LTD , FP 11/12/20 0124 , 600000000687980782</t>
  </si>
  <si>
    <t>LANE &amp; WENDEN LTD , FP 04/12/20 0119 , 200000000683162776</t>
  </si>
  <si>
    <t>TRINITY PUB , TRINITY PR RENT , FP 01/12/20 0238 , 3356651564320301SO</t>
  </si>
  <si>
    <t>30OCT-A/C 58806172</t>
  </si>
  <si>
    <t>PLS MANAGEME LTD , PLS INV 15389 , FP 30/11/20 0239 , RP4671365703200900</t>
  </si>
  <si>
    <t>LANE &amp; WENDEN LTD , FP 27/11/20 0114 , 500000000681122252</t>
  </si>
  <si>
    <t>BEN CHAMBERLAIN , DON CLARKE - PSLPP, VIA ONLINE - PYMT</t>
  </si>
  <si>
    <t>ROBERTS MR , GLOBAL INVESTIGATI, FP 24/11/20 0114 , 600000000679499930</t>
  </si>
  <si>
    <t>TRINITY PR , 2020124 , VIA ONLINE - PYMT , FP 23/11/20 10 , 31104701711442000N</t>
  </si>
  <si>
    <t>YOUR QUALITY , YQC RENT &amp; SC , FP 20/11/20 0216 , 5733560264329106SO</t>
  </si>
  <si>
    <t>LANE &amp; WENDEN LTD , FP 20/11/20 0121 , 400000000682834516</t>
  </si>
  <si>
    <t>LANE &amp; WENDEN LTD , FP 13/11/20 0109 , 100000000673791515</t>
  </si>
  <si>
    <t>LANE &amp; WENDEN LTD , FP 06/11/20 0106 , 600000000672316835</t>
  </si>
  <si>
    <t>TRINITY PUB , TRINITY PR RENT , FP 02/11/20 0228 , 1025986274321001SO</t>
  </si>
  <si>
    <t>02OCT A/C 58806172</t>
  </si>
  <si>
    <t>PLS MANAGEME LTD , PLS INV 15389 , FP 30/10/20 0317 , RP4671365684698900</t>
  </si>
  <si>
    <t>LANE &amp; WENDEN LTD , FP 30/10/20 0133 , 400000000673616543</t>
  </si>
  <si>
    <t>ROBERTS MR , GLOBAL INVESTIGATI, FP 26/10/20 0213 , 500000000667029623</t>
  </si>
  <si>
    <t>LANE &amp; WENDEN LTD , FP 23/10/20 0108 , 500000000665794735</t>
  </si>
  <si>
    <t>GLOBAL INVESTIGATI, GLOBAL -15373 , FP 20/10/20 1423 , 500000000664795706</t>
  </si>
  <si>
    <t>YOUR QUALITY , YQC RENT &amp; SC , FP 20/10/20 0243 , 8300302554329106SO</t>
  </si>
  <si>
    <t>LANE &amp; WENDEN LTD , FP 16/10/20 0118 , 100000000661539661</t>
  </si>
  <si>
    <t>PLS MANAGEME LTD , PLS INV 15393 , FP 16/10/20 0203 , RP4671365677444100</t>
  </si>
  <si>
    <t>LANE &amp; WENDEN LTD , FP 09/10/20 0107 , 300000000663747104</t>
  </si>
  <si>
    <t>LANE &amp; WENDEN LTD , FP 02/10/20 0132 , 200000000655385013</t>
  </si>
  <si>
    <t>GLOBAL INVESTIGATI, PRIMA SERVICES LTD, FP 02/10/20 0156 , 400000000662094909</t>
  </si>
  <si>
    <t>TRINITY PUB , TRINITY PR RENT , FP 01/10/20 0227 , 8681255274320301SO</t>
  </si>
  <si>
    <t>28AUG A/C 58806172</t>
  </si>
  <si>
    <t>DJC EXPENSES AC , PSLPP EXPENSES , VIA ONLINE - PYMT , FP 29/09/20 10 , 39143845153278000N</t>
  </si>
  <si>
    <t>LANE &amp; WENDEN LTD , FP 25/09/20 0114 , 100000000652024669</t>
  </si>
  <si>
    <t>ROBERTS MR , GLOBAL INVESTIGATI, FP 24/09/20 0108 , 200000000651127540</t>
  </si>
  <si>
    <t>YOUR QUALITY , YQC RENT &amp; SC , FP 21/09/20 0221 , 5094646164320206SO</t>
  </si>
  <si>
    <t>LANE &amp; WENDEN LTD , FP 18/09/20 0120 , 300000000654289730</t>
  </si>
  <si>
    <t>PLS MANAGEME LTD , PLS INV 15370 , FP 14/09/20 0123 , RP4671365657412400</t>
  </si>
  <si>
    <t>S PECK LOCKSMITHS , DON CLARKE - PSLPP, VIA ONLINE - PYMT , FP 11/09/20 10 , 30081038545664000N</t>
  </si>
  <si>
    <t>LANE &amp; WENDEN LTD , FP 11/09/20 0125 , 600000000647907741</t>
  </si>
  <si>
    <t>LANE &amp; WENDEN LTD , FP 04/09/20 0058 , 100000000643840469</t>
  </si>
  <si>
    <t>TRINITY PUB , TRINITY PR RENT , FP 01/09/20 0227 , 7718919374321301SO</t>
  </si>
  <si>
    <t>31JUL-A/C 58806172</t>
  </si>
  <si>
    <t>LANE &amp; WENDEN LTD , FP 28/08/20 0127 , 100000000640309887</t>
  </si>
  <si>
    <t>ROBERTS MR , GLOBAL INVESTIGATI, FP 24/08/20 0100 , 600000000639783694</t>
  </si>
  <si>
    <t>LANE &amp; WENDEN LTD , FP 21/08/20 0106 , 300000000642392628</t>
  </si>
  <si>
    <t>PLS MANAGEME LTD , PLS INV 15370 , FP 20/08/20 0134 , RP4671365641535600</t>
  </si>
  <si>
    <t>YOUR QUALITY , YQC RENT &amp; SC , FP 20/08/20 0243 , 0655145064329106SO</t>
  </si>
  <si>
    <t>S PECK LOCKSMITHS , DON CLARKE - PSLPP, VIA ONLINE - PYMT , FP 14/08/20 10 , 45185213511917000N</t>
  </si>
  <si>
    <t>LANE &amp; WENDEN LTD , FP 14/08/20 0114 , 500000000636293299</t>
  </si>
  <si>
    <t>LANE &amp; WENDEN LTD , FP 07/08/20 0117 , 200000000631722558</t>
  </si>
  <si>
    <t>J STEPHENS ROOFING, DON CLARKE , VIA ONLINE - PYMT , FP 05/08/20 10 , 02184546057361000N</t>
  </si>
  <si>
    <t>TRINITY PUB , TRINITY PR RENT , FP 03/08/20 0226 , 4360811274322001SO</t>
  </si>
  <si>
    <t>S PECK LOCKSMITHS , DON CLARKE - PSLPP, VIA ONLINE - PYMT , FP 31/07/20 10 , 32140213900625000N</t>
  </si>
  <si>
    <t>03JUL A/C 58806172</t>
  </si>
  <si>
    <t>LANE &amp; WENDEN LTD , FP 31/07/20 0110 , 500000000630298820</t>
  </si>
  <si>
    <t>S PECK LOCKSMITHS , DON CLARKE - PSLPP, VIA ONLINE - PYMT , FP 29/07/20 10 , 09090826972133000N</t>
  </si>
  <si>
    <t>J STEPHENS ROOFING, DON CLARKE , VIA ONLINE - PYMT , FP 27/07/20 10 , 63141841922917000N</t>
  </si>
  <si>
    <t>LANE &amp; WENDEN LTD , FP 24/07/20 0115 , 200000000625305606</t>
  </si>
  <si>
    <t>ROBERTS MR , GLOBAL INVESTIGATI, FP 24/07/20 0122 , 300000000630733668</t>
  </si>
  <si>
    <t>DJC EXPENSES AC , PSLPP EXPENSES , VIA ONLINE - PYMT , FP 23/07/20 10 , 13105624168602000N</t>
  </si>
  <si>
    <t>LANE &amp; WENDEN , DON CLARKE , VIA ONLINE - PYMT , FP 21/07/20 10 , 56165824074432000N</t>
  </si>
  <si>
    <t>PLS MANAGEME LTD , PLS INV 15370 , FP 20/07/20 1057 , RP4679969698429200</t>
  </si>
  <si>
    <t>PLS MANAGEME LTD , PLS INV 15345 , FP 20/07/20 1056 , RP4679969698294300</t>
  </si>
  <si>
    <t>YOUR QUALITY , YQC RENT &amp; SC , FP 20/07/20 0218 , 4673348264329106SO</t>
  </si>
  <si>
    <t>PLS MANAGEME LTD , PLS INV 15375 , FP 17/07/20 0203 , RP4671365622030200</t>
  </si>
  <si>
    <t>LANE &amp; WENDEN LTD , FP 17/07/20 0114 , 400000000629338690</t>
  </si>
  <si>
    <t>LANE &amp; WENDEN LTD , FP 10/07/20 0109 , 400000000626667925</t>
  </si>
  <si>
    <t>LANE &amp; WENDEN LTD , FP 03/07/20 0109 , 100000000617710800</t>
  </si>
  <si>
    <t>GLOBAL INVESTIGATI, PRIMA SERVICES LTD, FP 02/07/20 0139 , 400000000623477683</t>
  </si>
  <si>
    <t>TRINITY PUB , TRINITY PR RENT , FP 01/07/20 0223 , 9726749374320301SO</t>
  </si>
  <si>
    <t>29MAY A/C 58806172</t>
  </si>
  <si>
    <t>LANE &amp; WENDEN LTD , FP 26/06/20 0110 , 300000000619025080</t>
  </si>
  <si>
    <t>ROBERTS MR , GLOBAL INVESTIGATI, FP 24/06/20 0105 , 100000000613227142</t>
  </si>
  <si>
    <t>YOUR QUALITY , YQC RENT &amp; SC , FP 22/06/20 0220 , 8221166164321206SO</t>
  </si>
  <si>
    <t>LANE &amp; WENDEN LTD , FP 19/06/20 0114 , 300000000616382865</t>
  </si>
  <si>
    <t>LANE &amp; WENDEN LTD , FP 12/06/20 0113 , 400000000615060190</t>
  </si>
  <si>
    <t>LANE &amp; WENDEN LTD , FP 05/06/20 0113 , 300000000611265899</t>
  </si>
  <si>
    <t>PLS MANAGEME LTD , PLS INV 15340 , FP 01/06/20 0150 , RP4671365595148600</t>
  </si>
  <si>
    <t>TRINITY PUB , TRINITY PR RENT , FP 01/06/20 0227 , 4930631574321301SO</t>
  </si>
  <si>
    <t>01MAY A/C 58806172</t>
  </si>
  <si>
    <t>LANE &amp; WENDEN LTD , FP 29/05/20 0123 , 100000000603054638</t>
  </si>
  <si>
    <t>ROBERTS MR , GLOBAL INVESTIGATI, FP 26/05/20 0135 , 300000000606690532</t>
  </si>
  <si>
    <t>LANE &amp; WENDEN LTD , FP 22/05/20 0124 , 600000000601667979</t>
  </si>
  <si>
    <t>YOUR QUALITY , YQC RENT &amp; SC , FP 20/05/20 0243 , 2106141064329106SO</t>
  </si>
  <si>
    <t>LANE &amp; WENDEN LTD , FP 15/05/20 0117 , 200000000597435552</t>
  </si>
  <si>
    <t>LANE &amp; WENDEN LTD , FP 11/05/20 0100 , 600000000597655409</t>
  </si>
  <si>
    <t>PLS MANAGEME LTD , PLS INV 15339 , FP 07/05/20 1349 , RP4679961634906600</t>
  </si>
  <si>
    <t>LANE &amp; WENDEN LTD , FP 01/05/20 0213 , 100000000592741977</t>
  </si>
  <si>
    <t>TRINITY PUB , TRINITY PR RENT , FP 01/05/20 0225 , 0673000474320301SO</t>
  </si>
  <si>
    <t>03APR A/C 58806172</t>
  </si>
  <si>
    <t>ROBERTS MR , GLOBAL INVESTIGATI, FP 24/04/20 0137 , 300000000594724666</t>
  </si>
  <si>
    <t>LANE &amp; WENDEN LTD , FP 24/04/20 0118 , 100000000589750505</t>
  </si>
  <si>
    <t>YOUR QUALITY , YQC RENT &amp; SC , FP 20/04/20 0218 , 5580113164329106SO</t>
  </si>
  <si>
    <t>LANE &amp; WENDEN LTD , FP 17/04/20 0115 , 200000000587072690</t>
  </si>
  <si>
    <t>LANE &amp; WENDEN LTD , FP 14/04/20 0101 , 300000000591281967</t>
  </si>
  <si>
    <t>LANE &amp; WENDEN LTD , FP 03/04/20 0116 , 300000000588015957</t>
  </si>
  <si>
    <t>GLOBAL INVESTIGATI, PRIMA SERVICES LTD, FP 02/04/20 0201 , 600000000583990658</t>
  </si>
  <si>
    <t>DJC EXPENSES AC , PSLPP EXPENSES , VIA ONLINE - PYMT , FP 01/04/20 10 , 16114709720518000N</t>
  </si>
  <si>
    <t>TRINITY PUB , TRINITY PR RENT , FP 01/04/20 0228 , 3920235274321301SO</t>
  </si>
  <si>
    <t>--------------</t>
  </si>
  <si>
    <t>NET MOVEMENT IN BANK ACCOUNT</t>
  </si>
  <si>
    <t>RECONCILIATION / CHECK</t>
  </si>
  <si>
    <t>Net income from deposit</t>
  </si>
  <si>
    <t>TOTAL IN</t>
  </si>
  <si>
    <t>Pension admin charges</t>
  </si>
  <si>
    <t>Management expenses</t>
  </si>
  <si>
    <t>Maintenance costs</t>
  </si>
  <si>
    <t>Other expenses</t>
  </si>
  <si>
    <t>TOTAL COSTS</t>
  </si>
  <si>
    <t>Net receipts</t>
  </si>
  <si>
    <t>Interest</t>
  </si>
  <si>
    <t>Pension</t>
  </si>
  <si>
    <t>to/frm cur</t>
  </si>
  <si>
    <t>payment</t>
  </si>
  <si>
    <t>TO 58806172</t>
  </si>
  <si>
    <t>INT</t>
  </si>
  <si>
    <t>31MAR GRS 31031374</t>
  </si>
  <si>
    <t>FROM 58806172</t>
  </si>
  <si>
    <t>26FEB GRS 31031374</t>
  </si>
  <si>
    <t>29JAN GRS 31031374</t>
  </si>
  <si>
    <t>31DEC GRS 31031374</t>
  </si>
  <si>
    <t>30NOV GRS 31031374</t>
  </si>
  <si>
    <t>30OCT GRS 31031374</t>
  </si>
  <si>
    <t>30SEP GRS 31031374</t>
  </si>
  <si>
    <t>28AUG GRS 31031374</t>
  </si>
  <si>
    <t>31JUL GRS 31031374</t>
  </si>
  <si>
    <t>30JUN GRS 31031374</t>
  </si>
  <si>
    <t>29MAY GRS 31031374</t>
  </si>
  <si>
    <t>30APR GRS 31031374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</si>
</sst>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4">
    <font>
      <sz val="11.0"/>
      <color theme="1"/>
      <name val="Arial"/>
    </font>
    <font>
      <b/>
      <sz val="11.0"/>
      <color theme="1"/>
      <name val="Calibri"/>
    </font>
    <font>
      <sz val="11.0"/>
      <color theme="1"/>
      <name val="Calibri"/>
    </font>
    <font>
      <color theme="1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2" numFmtId="4" xfId="0" applyFont="1" applyNumberFormat="1"/>
    <xf quotePrefix="1" borderId="0" fillId="0" fontId="2" numFmtId="4" xfId="0" applyFont="1" applyNumberFormat="1"/>
    <xf borderId="0" fillId="0" fontId="3" numFmtId="0" xfId="0" applyFont="1"/>
    <xf borderId="0" fillId="0" fontId="2" numFmtId="164" xfId="0" applyFont="1" applyNumberFormat="1"/>
    <xf quotePrefix="1"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8.5"/>
    <col customWidth="1" min="2" max="2" width="9.5"/>
    <col customWidth="1" min="3" max="3" width="8.88"/>
    <col customWidth="1" min="4" max="4" width="18.13"/>
    <col customWidth="1" min="5" max="26" width="7.63"/>
  </cols>
  <sheetData>
    <row r="1">
      <c r="A1" s="1" t="s">
        <v>0</v>
      </c>
    </row>
    <row r="2">
      <c r="A2" s="1" t="s">
        <v>1</v>
      </c>
    </row>
    <row r="5">
      <c r="A5" s="1" t="s">
        <v>2</v>
      </c>
    </row>
    <row r="6">
      <c r="A6" s="2" t="s">
        <v>3</v>
      </c>
      <c r="B6" s="3">
        <f>'Current - 010420 to 310321'!H250</f>
        <v>90711.21</v>
      </c>
    </row>
    <row r="7">
      <c r="A7" s="2" t="s">
        <v>4</v>
      </c>
      <c r="B7" s="3">
        <f>'Deposit - 010420 to 310321'!H120</f>
        <v>146.52</v>
      </c>
    </row>
    <row r="8">
      <c r="B8" s="4" t="s">
        <v>5</v>
      </c>
    </row>
    <row r="9">
      <c r="A9" s="5" t="s">
        <v>6</v>
      </c>
      <c r="B9" s="3">
        <f>SUM(B6:B8)</f>
        <v>90857.73</v>
      </c>
    </row>
    <row r="10">
      <c r="B10" s="3"/>
    </row>
    <row r="11">
      <c r="A11" s="1" t="s">
        <v>7</v>
      </c>
      <c r="B11" s="3"/>
    </row>
    <row r="12">
      <c r="A12" s="5" t="s">
        <v>8</v>
      </c>
      <c r="B12" s="3">
        <f>'Current - 010420 to 310321'!I250</f>
        <v>-44.1</v>
      </c>
    </row>
    <row r="13">
      <c r="A13" s="5" t="s">
        <v>9</v>
      </c>
      <c r="B13" s="3">
        <f>'Current - 010420 to 310321'!J250</f>
        <v>-836</v>
      </c>
    </row>
    <row r="14">
      <c r="A14" s="5" t="s">
        <v>10</v>
      </c>
      <c r="B14" s="3">
        <f>'Current - 010420 to 310321'!K250</f>
        <v>-637.15</v>
      </c>
    </row>
    <row r="15">
      <c r="A15" s="5" t="s">
        <v>11</v>
      </c>
      <c r="B15" s="3">
        <f>'Current - 010420 to 310321'!L250</f>
        <v>0</v>
      </c>
    </row>
    <row r="16">
      <c r="A16" s="5" t="s">
        <v>12</v>
      </c>
      <c r="B16" s="3">
        <f>'Current - 010420 to 310321'!M250</f>
        <v>-18687.7</v>
      </c>
    </row>
    <row r="17">
      <c r="A17" s="5" t="s">
        <v>13</v>
      </c>
      <c r="B17" s="3">
        <f>'Current - 010420 to 310321'!N250</f>
        <v>-80000</v>
      </c>
      <c r="C17" s="5" t="s">
        <v>14</v>
      </c>
    </row>
    <row r="18">
      <c r="A18" s="5" t="s">
        <v>15</v>
      </c>
      <c r="B18" s="3" t="str">
        <f>'Deposit - 010420 to 310321'!I125</f>
        <v/>
      </c>
    </row>
    <row r="19">
      <c r="A19" s="5" t="s">
        <v>16</v>
      </c>
      <c r="B19" s="3" t="str">
        <f>'Deposit - 010420 to 310321'!J125</f>
        <v/>
      </c>
    </row>
    <row r="20">
      <c r="B20" s="4" t="s">
        <v>5</v>
      </c>
    </row>
    <row r="21" ht="15.75" customHeight="1">
      <c r="A21" s="5" t="s">
        <v>17</v>
      </c>
      <c r="B21" s="3">
        <f>SUM(B12:B20)</f>
        <v>-100204.95</v>
      </c>
    </row>
    <row r="22" ht="15.75" customHeight="1">
      <c r="B22" s="3"/>
    </row>
    <row r="23" ht="15.75" customHeight="1">
      <c r="A23" s="5" t="s">
        <v>18</v>
      </c>
      <c r="B23" s="3">
        <f>B9+B21</f>
        <v>-9347.22</v>
      </c>
      <c r="F23" s="3"/>
    </row>
    <row r="24" ht="15.75" customHeight="1">
      <c r="B24" s="3"/>
    </row>
    <row r="25" ht="15.75" customHeight="1">
      <c r="A25" s="1" t="s">
        <v>19</v>
      </c>
      <c r="B25" s="1" t="s">
        <v>20</v>
      </c>
      <c r="C25" s="1" t="s">
        <v>21</v>
      </c>
      <c r="D25" s="1" t="s">
        <v>22</v>
      </c>
    </row>
    <row r="26" ht="15.75" customHeight="1">
      <c r="A26" s="5" t="s">
        <v>23</v>
      </c>
      <c r="B26" s="3">
        <f>'Current - 010420 to 310321'!E248-'Current - 010420 to 310321'!D248</f>
        <v>1000</v>
      </c>
      <c r="C26" s="3">
        <f>'Deposit - 010420 to 310321'!E118-'Deposit - 010420 to 310321'!D118</f>
        <v>347904.77</v>
      </c>
      <c r="D26" s="3">
        <f t="shared" ref="D26:D28" si="1">B26+C26</f>
        <v>348904.77</v>
      </c>
    </row>
    <row r="27" ht="15.75" customHeight="1">
      <c r="A27" s="5" t="s">
        <v>24</v>
      </c>
      <c r="B27" s="3">
        <f>'Current - 010420 to 310321'!E3</f>
        <v>1000</v>
      </c>
      <c r="C27" s="3">
        <f>'Deposit - 010420 to 310321'!E3</f>
        <v>338557.55</v>
      </c>
      <c r="D27" s="3">
        <f t="shared" si="1"/>
        <v>339557.55</v>
      </c>
    </row>
    <row r="28" ht="15.75" customHeight="1">
      <c r="A28" s="5" t="s">
        <v>25</v>
      </c>
      <c r="B28" s="3">
        <f t="shared" ref="B28:C28" si="2">B27-B26</f>
        <v>0</v>
      </c>
      <c r="C28" s="3">
        <f t="shared" si="2"/>
        <v>-9347.22</v>
      </c>
      <c r="D28" s="3">
        <f t="shared" si="1"/>
        <v>-9347.22</v>
      </c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5.0" ySplit="2.0" topLeftCell="F3" activePane="bottomRight" state="frozen"/>
      <selection activeCell="F1" sqref="F1" pane="topRight"/>
      <selection activeCell="A3" sqref="A3" pane="bottomLeft"/>
      <selection activeCell="F3" sqref="F3" pane="bottomRight"/>
    </sheetView>
  </sheetViews>
  <sheetFormatPr customHeight="1" defaultColWidth="12.63" defaultRowHeight="15.0"/>
  <cols>
    <col customWidth="1" min="1" max="1" width="9.38"/>
    <col customWidth="1" min="2" max="2" width="7.63"/>
    <col customWidth="1" min="3" max="3" width="61.75"/>
    <col customWidth="1" min="4" max="4" width="9.5"/>
    <col customWidth="1" min="5" max="5" width="7.75"/>
    <col customWidth="1" min="6" max="6" width="7.63"/>
    <col customWidth="1" min="7" max="7" width="10.63"/>
    <col customWidth="1" min="8" max="12" width="7.75"/>
    <col customWidth="1" min="13" max="13" width="8.88"/>
    <col customWidth="1" min="14" max="14" width="9.38"/>
    <col customWidth="1" min="15" max="26" width="7.63"/>
  </cols>
  <sheetData>
    <row r="1">
      <c r="A1" s="5" t="s">
        <v>26</v>
      </c>
      <c r="B1" s="5" t="s">
        <v>27</v>
      </c>
      <c r="C1" s="5" t="s">
        <v>28</v>
      </c>
      <c r="D1" s="5" t="s">
        <v>29</v>
      </c>
      <c r="E1" s="5" t="s">
        <v>30</v>
      </c>
      <c r="G1" s="5" t="s">
        <v>31</v>
      </c>
      <c r="H1" s="5" t="s">
        <v>32</v>
      </c>
      <c r="I1" s="5" t="s">
        <v>33</v>
      </c>
      <c r="J1" s="5" t="s">
        <v>34</v>
      </c>
      <c r="K1" s="5" t="s">
        <v>35</v>
      </c>
      <c r="L1" s="5" t="s">
        <v>11</v>
      </c>
      <c r="M1" s="5" t="s">
        <v>36</v>
      </c>
      <c r="N1" s="5" t="s">
        <v>13</v>
      </c>
      <c r="O1" s="5" t="s">
        <v>37</v>
      </c>
    </row>
    <row r="2">
      <c r="G2" s="5" t="s">
        <v>38</v>
      </c>
      <c r="H2" s="5" t="s">
        <v>39</v>
      </c>
      <c r="I2" s="5" t="s">
        <v>40</v>
      </c>
      <c r="J2" s="5" t="s">
        <v>41</v>
      </c>
      <c r="K2" s="5" t="s">
        <v>42</v>
      </c>
    </row>
    <row r="3">
      <c r="A3" s="6">
        <v>44286.0</v>
      </c>
      <c r="B3" s="5" t="s">
        <v>43</v>
      </c>
      <c r="C3" s="5" t="s">
        <v>44</v>
      </c>
      <c r="D3" s="5">
        <v>-3.15</v>
      </c>
      <c r="E3" s="5">
        <v>1000.0</v>
      </c>
      <c r="F3" s="3"/>
      <c r="G3" s="3"/>
      <c r="H3" s="3"/>
      <c r="I3" s="3">
        <f>D3</f>
        <v>-3.15</v>
      </c>
      <c r="J3" s="3"/>
      <c r="K3" s="3"/>
      <c r="L3" s="3"/>
      <c r="M3" s="3"/>
      <c r="N3" s="3"/>
    </row>
    <row r="4">
      <c r="A4" s="6">
        <v>44286.0</v>
      </c>
      <c r="C4" s="5" t="s">
        <v>45</v>
      </c>
      <c r="D4" s="5">
        <v>3.15</v>
      </c>
      <c r="E4" s="5">
        <v>1003.15</v>
      </c>
      <c r="F4" s="3"/>
      <c r="G4" s="3">
        <f t="shared" ref="G4:G5" si="1">D4</f>
        <v>3.15</v>
      </c>
      <c r="H4" s="3"/>
      <c r="I4" s="3"/>
      <c r="J4" s="3"/>
      <c r="K4" s="3"/>
      <c r="L4" s="3"/>
      <c r="M4" s="3"/>
      <c r="N4" s="3"/>
    </row>
    <row r="5">
      <c r="A5" s="6">
        <v>44281.0</v>
      </c>
      <c r="C5" s="5" t="s">
        <v>46</v>
      </c>
      <c r="D5" s="5">
        <v>-700.0</v>
      </c>
      <c r="E5" s="5">
        <v>1000.0</v>
      </c>
      <c r="F5" s="3"/>
      <c r="G5" s="3">
        <f t="shared" si="1"/>
        <v>-700</v>
      </c>
      <c r="H5" s="3"/>
      <c r="I5" s="3"/>
      <c r="J5" s="3"/>
      <c r="K5" s="3"/>
      <c r="L5" s="3"/>
      <c r="M5" s="3"/>
      <c r="N5" s="3"/>
    </row>
    <row r="6">
      <c r="A6" s="6">
        <v>44281.0</v>
      </c>
      <c r="B6" s="5" t="s">
        <v>47</v>
      </c>
      <c r="C6" s="5" t="s">
        <v>48</v>
      </c>
      <c r="D6" s="5">
        <v>700.0</v>
      </c>
      <c r="E6" s="5">
        <v>1700.0</v>
      </c>
      <c r="F6" s="3"/>
      <c r="G6" s="3"/>
      <c r="H6" s="3">
        <f>D6</f>
        <v>700</v>
      </c>
      <c r="I6" s="3"/>
      <c r="J6" s="3"/>
      <c r="K6" s="3"/>
      <c r="L6" s="3"/>
      <c r="M6" s="3"/>
      <c r="N6" s="3"/>
    </row>
    <row r="7">
      <c r="A7" s="6">
        <v>44279.0</v>
      </c>
      <c r="C7" s="5" t="s">
        <v>46</v>
      </c>
      <c r="D7" s="5">
        <v>-1125.0</v>
      </c>
      <c r="E7" s="5">
        <v>1000.0</v>
      </c>
      <c r="F7" s="3"/>
      <c r="G7" s="3">
        <f>D7</f>
        <v>-1125</v>
      </c>
      <c r="H7" s="3"/>
      <c r="I7" s="3"/>
      <c r="J7" s="3"/>
      <c r="K7" s="3"/>
      <c r="L7" s="3"/>
      <c r="M7" s="3"/>
      <c r="N7" s="3"/>
    </row>
    <row r="8">
      <c r="A8" s="6">
        <v>44279.0</v>
      </c>
      <c r="B8" s="5" t="s">
        <v>47</v>
      </c>
      <c r="C8" s="5" t="s">
        <v>49</v>
      </c>
      <c r="D8" s="5">
        <v>1125.0</v>
      </c>
      <c r="E8" s="5">
        <v>2125.0</v>
      </c>
      <c r="F8" s="3"/>
      <c r="G8" s="3"/>
      <c r="H8" s="3">
        <f>D8</f>
        <v>1125</v>
      </c>
      <c r="I8" s="3"/>
      <c r="J8" s="3"/>
      <c r="K8" s="3"/>
      <c r="L8" s="3"/>
      <c r="M8" s="3"/>
      <c r="N8" s="3"/>
    </row>
    <row r="9">
      <c r="A9" s="6">
        <v>44277.0</v>
      </c>
      <c r="C9" s="5" t="s">
        <v>46</v>
      </c>
      <c r="D9" s="5">
        <v>-1919.1</v>
      </c>
      <c r="E9" s="5">
        <v>1000.0</v>
      </c>
      <c r="F9" s="3"/>
      <c r="G9" s="3">
        <f>D9</f>
        <v>-1919.1</v>
      </c>
      <c r="H9" s="3"/>
      <c r="I9" s="3"/>
      <c r="J9" s="3"/>
      <c r="K9" s="3"/>
      <c r="L9" s="3"/>
      <c r="M9" s="3"/>
      <c r="N9" s="3"/>
    </row>
    <row r="10">
      <c r="A10" s="6">
        <v>44277.0</v>
      </c>
      <c r="B10" s="5" t="s">
        <v>47</v>
      </c>
      <c r="C10" s="5" t="s">
        <v>50</v>
      </c>
      <c r="D10" s="5">
        <v>1545.83</v>
      </c>
      <c r="E10" s="5">
        <v>2919.1</v>
      </c>
      <c r="F10" s="3"/>
      <c r="G10" s="3"/>
      <c r="H10" s="3">
        <f t="shared" ref="H10:H11" si="2">D10</f>
        <v>1545.83</v>
      </c>
      <c r="I10" s="3"/>
      <c r="J10" s="3"/>
      <c r="K10" s="3"/>
      <c r="L10" s="3"/>
      <c r="M10" s="3"/>
      <c r="N10" s="3"/>
    </row>
    <row r="11">
      <c r="A11" s="6">
        <v>44277.0</v>
      </c>
      <c r="B11" s="5" t="s">
        <v>47</v>
      </c>
      <c r="C11" s="5" t="s">
        <v>51</v>
      </c>
      <c r="D11" s="5">
        <v>373.27</v>
      </c>
      <c r="E11" s="5">
        <v>1373.27</v>
      </c>
      <c r="F11" s="3"/>
      <c r="G11" s="3"/>
      <c r="H11" s="3">
        <f t="shared" si="2"/>
        <v>373.27</v>
      </c>
      <c r="I11" s="3"/>
      <c r="J11" s="3"/>
      <c r="K11" s="3"/>
      <c r="L11" s="3"/>
      <c r="M11" s="3"/>
      <c r="N11" s="3"/>
    </row>
    <row r="12">
      <c r="A12" s="6">
        <v>44274.0</v>
      </c>
      <c r="C12" s="5" t="s">
        <v>46</v>
      </c>
      <c r="D12" s="5">
        <v>-700.0</v>
      </c>
      <c r="E12" s="5">
        <v>1000.0</v>
      </c>
      <c r="F12" s="3"/>
      <c r="G12" s="3">
        <f>D12</f>
        <v>-700</v>
      </c>
      <c r="H12" s="3"/>
      <c r="I12" s="3"/>
      <c r="J12" s="3"/>
      <c r="K12" s="3"/>
      <c r="L12" s="3"/>
      <c r="M12" s="3"/>
      <c r="N12" s="3"/>
    </row>
    <row r="13">
      <c r="A13" s="6">
        <v>44274.0</v>
      </c>
      <c r="B13" s="5" t="s">
        <v>47</v>
      </c>
      <c r="C13" s="5" t="s">
        <v>52</v>
      </c>
      <c r="D13" s="5">
        <v>700.0</v>
      </c>
      <c r="E13" s="5">
        <v>1700.0</v>
      </c>
      <c r="F13" s="3"/>
      <c r="G13" s="3"/>
      <c r="H13" s="3">
        <f>D13</f>
        <v>700</v>
      </c>
      <c r="I13" s="3"/>
      <c r="J13" s="3"/>
      <c r="K13" s="3"/>
      <c r="L13" s="3"/>
      <c r="M13" s="3"/>
      <c r="N13" s="3"/>
    </row>
    <row r="14">
      <c r="A14" s="6">
        <v>44267.0</v>
      </c>
      <c r="C14" s="5" t="s">
        <v>46</v>
      </c>
      <c r="D14" s="5">
        <v>-700.0</v>
      </c>
      <c r="E14" s="5">
        <v>1000.0</v>
      </c>
      <c r="F14" s="3"/>
      <c r="G14" s="3">
        <f>D14</f>
        <v>-700</v>
      </c>
      <c r="H14" s="3"/>
      <c r="I14" s="3"/>
      <c r="J14" s="3"/>
      <c r="K14" s="3"/>
      <c r="L14" s="3"/>
      <c r="M14" s="3"/>
      <c r="N14" s="3"/>
    </row>
    <row r="15">
      <c r="A15" s="6">
        <v>44267.0</v>
      </c>
      <c r="B15" s="5" t="s">
        <v>47</v>
      </c>
      <c r="C15" s="5" t="s">
        <v>53</v>
      </c>
      <c r="D15" s="5">
        <v>700.0</v>
      </c>
      <c r="E15" s="5">
        <v>1700.0</v>
      </c>
      <c r="F15" s="3"/>
      <c r="G15" s="3"/>
      <c r="H15" s="3">
        <f>D15</f>
        <v>700</v>
      </c>
      <c r="I15" s="3"/>
      <c r="J15" s="3"/>
      <c r="K15" s="3"/>
      <c r="L15" s="3"/>
      <c r="M15" s="3"/>
      <c r="N15" s="3"/>
    </row>
    <row r="16">
      <c r="A16" s="6">
        <v>44265.0</v>
      </c>
      <c r="B16" s="5" t="s">
        <v>54</v>
      </c>
      <c r="C16" s="5" t="s">
        <v>55</v>
      </c>
      <c r="D16" s="5">
        <v>-7132.0</v>
      </c>
      <c r="E16" s="5">
        <v>1000.0</v>
      </c>
      <c r="F16" s="3"/>
      <c r="G16" s="3"/>
      <c r="H16" s="3"/>
      <c r="I16" s="3"/>
      <c r="J16" s="3"/>
      <c r="K16" s="3"/>
      <c r="L16" s="3"/>
      <c r="M16" s="3"/>
      <c r="N16" s="3">
        <f>D16</f>
        <v>-7132</v>
      </c>
      <c r="O16" s="5" t="s">
        <v>56</v>
      </c>
    </row>
    <row r="17">
      <c r="A17" s="6">
        <v>44265.0</v>
      </c>
      <c r="C17" s="5" t="s">
        <v>45</v>
      </c>
      <c r="D17" s="5">
        <v>7132.0</v>
      </c>
      <c r="E17" s="5">
        <v>8132.0</v>
      </c>
      <c r="F17" s="3"/>
      <c r="G17" s="3">
        <f>D17</f>
        <v>7132</v>
      </c>
      <c r="H17" s="3"/>
      <c r="I17" s="3"/>
      <c r="J17" s="3"/>
      <c r="K17" s="3"/>
      <c r="L17" s="3"/>
      <c r="M17" s="3"/>
      <c r="N17" s="3"/>
    </row>
    <row r="18">
      <c r="A18" s="6">
        <v>44264.0</v>
      </c>
      <c r="B18" s="5" t="s">
        <v>54</v>
      </c>
      <c r="C18" s="5" t="s">
        <v>57</v>
      </c>
      <c r="D18" s="5">
        <v>-22868.0</v>
      </c>
      <c r="E18" s="5">
        <v>1000.0</v>
      </c>
      <c r="F18" s="3"/>
      <c r="G18" s="3"/>
      <c r="H18" s="3"/>
      <c r="I18" s="3"/>
      <c r="J18" s="3"/>
      <c r="K18" s="3"/>
      <c r="L18" s="3"/>
      <c r="M18" s="3"/>
      <c r="N18" s="3">
        <f t="shared" ref="N18:N19" si="3">D18</f>
        <v>-22868</v>
      </c>
      <c r="O18" s="5" t="s">
        <v>58</v>
      </c>
    </row>
    <row r="19">
      <c r="A19" s="6">
        <v>44264.0</v>
      </c>
      <c r="B19" s="5" t="s">
        <v>54</v>
      </c>
      <c r="C19" s="5" t="s">
        <v>55</v>
      </c>
      <c r="D19" s="5">
        <v>-50000.0</v>
      </c>
      <c r="E19" s="5">
        <v>23868.0</v>
      </c>
      <c r="F19" s="3"/>
      <c r="G19" s="3"/>
      <c r="H19" s="3"/>
      <c r="I19" s="3"/>
      <c r="J19" s="3"/>
      <c r="K19" s="3"/>
      <c r="L19" s="3"/>
      <c r="M19" s="3"/>
      <c r="N19" s="3">
        <f t="shared" si="3"/>
        <v>-50000</v>
      </c>
      <c r="O19" s="5" t="s">
        <v>56</v>
      </c>
    </row>
    <row r="20">
      <c r="A20" s="6">
        <v>44264.0</v>
      </c>
      <c r="C20" s="5" t="s">
        <v>45</v>
      </c>
      <c r="D20" s="5">
        <v>72868.0</v>
      </c>
      <c r="E20" s="5">
        <v>73868.0</v>
      </c>
      <c r="F20" s="3"/>
      <c r="G20" s="3">
        <f t="shared" ref="G20:G21" si="4">D20</f>
        <v>72868</v>
      </c>
      <c r="H20" s="3"/>
      <c r="I20" s="3"/>
      <c r="J20" s="3"/>
      <c r="K20" s="3"/>
      <c r="L20" s="3"/>
      <c r="M20" s="3"/>
      <c r="N20" s="3"/>
    </row>
    <row r="21" ht="15.75" customHeight="1">
      <c r="A21" s="6">
        <v>44260.0</v>
      </c>
      <c r="C21" s="5" t="s">
        <v>46</v>
      </c>
      <c r="D21" s="5">
        <v>-700.0</v>
      </c>
      <c r="E21" s="5">
        <v>1000.0</v>
      </c>
      <c r="F21" s="3"/>
      <c r="G21" s="3">
        <f t="shared" si="4"/>
        <v>-700</v>
      </c>
      <c r="H21" s="3"/>
      <c r="I21" s="3"/>
      <c r="J21" s="3"/>
      <c r="K21" s="3"/>
      <c r="L21" s="3"/>
      <c r="M21" s="3"/>
      <c r="N21" s="3"/>
    </row>
    <row r="22" ht="15.75" customHeight="1">
      <c r="A22" s="6">
        <v>44260.0</v>
      </c>
      <c r="B22" s="5" t="s">
        <v>47</v>
      </c>
      <c r="C22" s="5" t="s">
        <v>59</v>
      </c>
      <c r="D22" s="5">
        <v>700.0</v>
      </c>
      <c r="E22" s="5">
        <v>1700.0</v>
      </c>
      <c r="F22" s="3"/>
      <c r="G22" s="3"/>
      <c r="H22" s="3">
        <f>D22</f>
        <v>700</v>
      </c>
      <c r="I22" s="3"/>
      <c r="J22" s="3"/>
      <c r="K22" s="3"/>
      <c r="L22" s="3"/>
      <c r="M22" s="3"/>
      <c r="N22" s="3"/>
    </row>
    <row r="23" ht="15.75" customHeight="1">
      <c r="A23" s="6">
        <v>44256.0</v>
      </c>
      <c r="C23" s="5" t="s">
        <v>46</v>
      </c>
      <c r="D23" s="5">
        <v>-1768.66</v>
      </c>
      <c r="E23" s="5">
        <v>1000.0</v>
      </c>
      <c r="F23" s="3"/>
      <c r="G23" s="3">
        <f>D23</f>
        <v>-1768.66</v>
      </c>
      <c r="H23" s="3"/>
      <c r="I23" s="3"/>
      <c r="J23" s="3"/>
      <c r="K23" s="3"/>
      <c r="L23" s="3"/>
      <c r="M23" s="3"/>
      <c r="N23" s="3"/>
    </row>
    <row r="24" ht="15.75" customHeight="1">
      <c r="A24" s="6">
        <v>44256.0</v>
      </c>
      <c r="B24" s="5" t="s">
        <v>60</v>
      </c>
      <c r="C24" s="5" t="s">
        <v>61</v>
      </c>
      <c r="D24" s="5">
        <v>-209.0</v>
      </c>
      <c r="E24" s="5">
        <v>2768.66</v>
      </c>
      <c r="F24" s="3"/>
      <c r="G24" s="3"/>
      <c r="H24" s="3"/>
      <c r="I24" s="3"/>
      <c r="J24" s="3">
        <f>D24</f>
        <v>-209</v>
      </c>
      <c r="K24" s="3"/>
      <c r="L24" s="3"/>
      <c r="M24" s="3"/>
      <c r="N24" s="3"/>
    </row>
    <row r="25" ht="15.75" customHeight="1">
      <c r="A25" s="6">
        <v>44256.0</v>
      </c>
      <c r="B25" s="5" t="s">
        <v>47</v>
      </c>
      <c r="C25" s="5" t="s">
        <v>62</v>
      </c>
      <c r="D25" s="5">
        <v>852.66</v>
      </c>
      <c r="E25" s="5">
        <v>2977.66</v>
      </c>
      <c r="F25" s="3"/>
      <c r="G25" s="3"/>
      <c r="H25" s="3">
        <f t="shared" ref="H25:H26" si="5">D25</f>
        <v>852.66</v>
      </c>
      <c r="I25" s="3"/>
      <c r="J25" s="3"/>
      <c r="K25" s="3"/>
      <c r="L25" s="3"/>
      <c r="M25" s="3"/>
      <c r="N25" s="3"/>
    </row>
    <row r="26" ht="15.75" customHeight="1">
      <c r="A26" s="6">
        <v>44256.0</v>
      </c>
      <c r="B26" s="5" t="s">
        <v>47</v>
      </c>
      <c r="C26" s="5" t="s">
        <v>63</v>
      </c>
      <c r="D26" s="5">
        <v>1125.0</v>
      </c>
      <c r="E26" s="5">
        <v>2125.0</v>
      </c>
      <c r="F26" s="3"/>
      <c r="G26" s="3"/>
      <c r="H26" s="3">
        <f t="shared" si="5"/>
        <v>1125</v>
      </c>
      <c r="I26" s="3"/>
      <c r="J26" s="3"/>
      <c r="K26" s="3"/>
      <c r="L26" s="3"/>
      <c r="M26" s="3"/>
      <c r="N26" s="3"/>
    </row>
    <row r="27" ht="15.75" customHeight="1">
      <c r="A27" s="6">
        <v>44253.0</v>
      </c>
      <c r="C27" s="5" t="s">
        <v>46</v>
      </c>
      <c r="D27" s="5">
        <v>-696.85</v>
      </c>
      <c r="E27" s="5">
        <v>1000.0</v>
      </c>
      <c r="F27" s="3"/>
      <c r="G27" s="3">
        <f>D27</f>
        <v>-696.85</v>
      </c>
      <c r="H27" s="3"/>
      <c r="I27" s="3"/>
      <c r="J27" s="3"/>
      <c r="K27" s="3"/>
      <c r="L27" s="3"/>
      <c r="M27" s="3"/>
      <c r="N27" s="3"/>
    </row>
    <row r="28" ht="15.75" customHeight="1">
      <c r="A28" s="6">
        <v>44253.0</v>
      </c>
      <c r="B28" s="5" t="s">
        <v>43</v>
      </c>
      <c r="C28" s="5" t="s">
        <v>64</v>
      </c>
      <c r="D28" s="5">
        <v>-3.15</v>
      </c>
      <c r="E28" s="5">
        <v>1696.85</v>
      </c>
      <c r="F28" s="3"/>
      <c r="G28" s="3"/>
      <c r="H28" s="3"/>
      <c r="I28" s="3">
        <f>D28</f>
        <v>-3.15</v>
      </c>
      <c r="J28" s="3"/>
      <c r="K28" s="3"/>
      <c r="L28" s="3"/>
      <c r="M28" s="3"/>
      <c r="N28" s="3"/>
    </row>
    <row r="29" ht="15.75" customHeight="1">
      <c r="A29" s="6">
        <v>44253.0</v>
      </c>
      <c r="B29" s="5" t="s">
        <v>47</v>
      </c>
      <c r="C29" s="5" t="s">
        <v>65</v>
      </c>
      <c r="D29" s="5">
        <v>700.0</v>
      </c>
      <c r="E29" s="5">
        <v>1700.0</v>
      </c>
      <c r="F29" s="3"/>
      <c r="G29" s="3"/>
      <c r="H29" s="3">
        <f>D29</f>
        <v>700</v>
      </c>
      <c r="I29" s="3"/>
      <c r="J29" s="3"/>
      <c r="K29" s="3"/>
      <c r="L29" s="3"/>
      <c r="M29" s="3"/>
      <c r="N29" s="3"/>
    </row>
    <row r="30" ht="15.75" customHeight="1">
      <c r="A30" s="6">
        <v>44251.0</v>
      </c>
      <c r="C30" s="5" t="s">
        <v>46</v>
      </c>
      <c r="D30" s="5">
        <v>-1125.0</v>
      </c>
      <c r="E30" s="5">
        <v>1000.0</v>
      </c>
      <c r="F30" s="3"/>
      <c r="G30" s="3">
        <f>D30</f>
        <v>-1125</v>
      </c>
      <c r="H30" s="3"/>
      <c r="I30" s="3"/>
      <c r="J30" s="3"/>
      <c r="K30" s="3"/>
      <c r="L30" s="3"/>
      <c r="M30" s="3"/>
      <c r="N30" s="3"/>
    </row>
    <row r="31" ht="15.75" customHeight="1">
      <c r="A31" s="6">
        <v>44251.0</v>
      </c>
      <c r="B31" s="5" t="s">
        <v>47</v>
      </c>
      <c r="C31" s="5" t="s">
        <v>66</v>
      </c>
      <c r="D31" s="5">
        <v>1125.0</v>
      </c>
      <c r="E31" s="5">
        <v>2125.0</v>
      </c>
      <c r="F31" s="3"/>
      <c r="G31" s="3"/>
      <c r="H31" s="3">
        <f>D31</f>
        <v>1125</v>
      </c>
      <c r="I31" s="3"/>
      <c r="J31" s="3"/>
      <c r="K31" s="3"/>
      <c r="L31" s="3"/>
      <c r="M31" s="3"/>
      <c r="N31" s="3"/>
    </row>
    <row r="32" ht="15.75" customHeight="1">
      <c r="A32" s="6">
        <v>44249.0</v>
      </c>
      <c r="C32" s="5" t="s">
        <v>46</v>
      </c>
      <c r="D32" s="5">
        <v>-1545.83</v>
      </c>
      <c r="E32" s="5">
        <v>1000.0</v>
      </c>
      <c r="F32" s="3"/>
      <c r="G32" s="3">
        <f>D32</f>
        <v>-1545.83</v>
      </c>
      <c r="H32" s="3"/>
      <c r="I32" s="3"/>
      <c r="J32" s="3"/>
      <c r="K32" s="3"/>
      <c r="L32" s="3"/>
      <c r="M32" s="3"/>
      <c r="N32" s="3"/>
    </row>
    <row r="33" ht="15.75" customHeight="1">
      <c r="A33" s="6">
        <v>44249.0</v>
      </c>
      <c r="B33" s="5" t="s">
        <v>47</v>
      </c>
      <c r="C33" s="5" t="s">
        <v>67</v>
      </c>
      <c r="D33" s="5">
        <v>1545.83</v>
      </c>
      <c r="E33" s="5">
        <v>2545.83</v>
      </c>
      <c r="F33" s="3"/>
      <c r="G33" s="3"/>
      <c r="H33" s="3">
        <f>D33</f>
        <v>1545.83</v>
      </c>
      <c r="I33" s="3"/>
      <c r="J33" s="3"/>
      <c r="K33" s="3"/>
      <c r="L33" s="3"/>
      <c r="M33" s="3"/>
      <c r="N33" s="3"/>
    </row>
    <row r="34" ht="15.75" customHeight="1">
      <c r="A34" s="6">
        <v>44246.0</v>
      </c>
      <c r="C34" s="5" t="s">
        <v>46</v>
      </c>
      <c r="D34" s="5">
        <v>-700.0</v>
      </c>
      <c r="E34" s="5">
        <v>1000.0</v>
      </c>
      <c r="F34" s="3"/>
      <c r="G34" s="3">
        <f>D34</f>
        <v>-700</v>
      </c>
      <c r="H34" s="3"/>
      <c r="I34" s="3"/>
      <c r="J34" s="3"/>
      <c r="K34" s="3"/>
      <c r="L34" s="3"/>
      <c r="M34" s="3"/>
      <c r="N34" s="3"/>
    </row>
    <row r="35" ht="15.75" customHeight="1">
      <c r="A35" s="6">
        <v>44246.0</v>
      </c>
      <c r="B35" s="5" t="s">
        <v>47</v>
      </c>
      <c r="C35" s="5" t="s">
        <v>68</v>
      </c>
      <c r="D35" s="5">
        <v>700.0</v>
      </c>
      <c r="E35" s="5">
        <v>1700.0</v>
      </c>
      <c r="F35" s="3"/>
      <c r="G35" s="3"/>
      <c r="H35" s="3">
        <f>D35</f>
        <v>700</v>
      </c>
      <c r="I35" s="3"/>
      <c r="J35" s="3"/>
      <c r="K35" s="3"/>
      <c r="L35" s="3"/>
      <c r="M35" s="3"/>
      <c r="N35" s="3"/>
    </row>
    <row r="36" ht="15.75" customHeight="1">
      <c r="A36" s="6">
        <v>44239.0</v>
      </c>
      <c r="C36" s="5" t="s">
        <v>46</v>
      </c>
      <c r="D36" s="5">
        <v>-700.0</v>
      </c>
      <c r="E36" s="5">
        <v>1000.0</v>
      </c>
      <c r="F36" s="3"/>
      <c r="G36" s="3">
        <f>D36</f>
        <v>-700</v>
      </c>
      <c r="H36" s="3"/>
      <c r="I36" s="3"/>
      <c r="J36" s="3"/>
      <c r="K36" s="3"/>
      <c r="L36" s="3"/>
      <c r="M36" s="3"/>
      <c r="N36" s="3"/>
    </row>
    <row r="37" ht="15.75" customHeight="1">
      <c r="A37" s="6">
        <v>44239.0</v>
      </c>
      <c r="B37" s="5" t="s">
        <v>47</v>
      </c>
      <c r="C37" s="5" t="s">
        <v>69</v>
      </c>
      <c r="D37" s="5">
        <v>700.0</v>
      </c>
      <c r="E37" s="5">
        <v>1700.0</v>
      </c>
      <c r="F37" s="3"/>
      <c r="G37" s="3"/>
      <c r="H37" s="3">
        <f>D37</f>
        <v>700</v>
      </c>
      <c r="I37" s="3"/>
      <c r="J37" s="3"/>
      <c r="K37" s="3"/>
      <c r="L37" s="3"/>
      <c r="M37" s="3"/>
      <c r="N37" s="3"/>
    </row>
    <row r="38" ht="15.75" customHeight="1">
      <c r="A38" s="6">
        <v>44232.0</v>
      </c>
      <c r="C38" s="5" t="s">
        <v>46</v>
      </c>
      <c r="D38" s="5">
        <v>-700.0</v>
      </c>
      <c r="E38" s="5">
        <v>1000.0</v>
      </c>
      <c r="F38" s="3"/>
      <c r="G38" s="3">
        <f>D38</f>
        <v>-700</v>
      </c>
      <c r="H38" s="3"/>
      <c r="I38" s="3"/>
      <c r="J38" s="3"/>
      <c r="K38" s="3"/>
      <c r="L38" s="3"/>
      <c r="M38" s="3"/>
      <c r="N38" s="3"/>
    </row>
    <row r="39" ht="15.75" customHeight="1">
      <c r="A39" s="6">
        <v>44232.0</v>
      </c>
      <c r="B39" s="5" t="s">
        <v>47</v>
      </c>
      <c r="C39" s="5" t="s">
        <v>70</v>
      </c>
      <c r="D39" s="5">
        <v>700.0</v>
      </c>
      <c r="E39" s="5">
        <v>1700.0</v>
      </c>
      <c r="F39" s="3"/>
      <c r="G39" s="3"/>
      <c r="H39" s="3">
        <f>D39</f>
        <v>700</v>
      </c>
      <c r="I39" s="3"/>
      <c r="J39" s="3"/>
      <c r="K39" s="3"/>
      <c r="L39" s="3"/>
      <c r="M39" s="3"/>
      <c r="N39" s="3"/>
    </row>
    <row r="40" ht="15.75" customHeight="1">
      <c r="A40" s="6">
        <v>44228.0</v>
      </c>
      <c r="C40" s="5" t="s">
        <v>46</v>
      </c>
      <c r="D40" s="5">
        <v>-2350.93</v>
      </c>
      <c r="E40" s="5">
        <v>1000.0</v>
      </c>
      <c r="F40" s="3"/>
      <c r="G40" s="3">
        <f>D40</f>
        <v>-2350.93</v>
      </c>
      <c r="H40" s="3"/>
      <c r="I40" s="3"/>
      <c r="J40" s="3"/>
      <c r="K40" s="3"/>
      <c r="L40" s="3"/>
      <c r="M40" s="3"/>
      <c r="N40" s="3"/>
    </row>
    <row r="41" ht="15.75" customHeight="1">
      <c r="A41" s="6">
        <v>44228.0</v>
      </c>
      <c r="B41" s="5" t="s">
        <v>47</v>
      </c>
      <c r="C41" s="5" t="s">
        <v>71</v>
      </c>
      <c r="D41" s="5">
        <v>1125.0</v>
      </c>
      <c r="E41" s="5">
        <v>3350.93</v>
      </c>
      <c r="F41" s="3"/>
      <c r="G41" s="3"/>
      <c r="H41" s="3">
        <f t="shared" ref="H41:H43" si="6">D41</f>
        <v>1125</v>
      </c>
      <c r="I41" s="3"/>
      <c r="J41" s="3"/>
      <c r="K41" s="3"/>
      <c r="L41" s="3"/>
      <c r="M41" s="3"/>
      <c r="N41" s="3"/>
    </row>
    <row r="42" ht="15.75" customHeight="1">
      <c r="A42" s="6">
        <v>44228.0</v>
      </c>
      <c r="B42" s="5" t="s">
        <v>47</v>
      </c>
      <c r="C42" s="5" t="s">
        <v>72</v>
      </c>
      <c r="D42" s="5">
        <v>373.27</v>
      </c>
      <c r="E42" s="5">
        <v>2225.93</v>
      </c>
      <c r="F42" s="3"/>
      <c r="G42" s="3"/>
      <c r="H42" s="3">
        <f t="shared" si="6"/>
        <v>373.27</v>
      </c>
      <c r="I42" s="3"/>
      <c r="J42" s="3"/>
      <c r="K42" s="3"/>
      <c r="L42" s="3"/>
      <c r="M42" s="3"/>
      <c r="N42" s="3"/>
    </row>
    <row r="43" ht="15.75" customHeight="1">
      <c r="A43" s="6">
        <v>44228.0</v>
      </c>
      <c r="B43" s="5" t="s">
        <v>47</v>
      </c>
      <c r="C43" s="5" t="s">
        <v>73</v>
      </c>
      <c r="D43" s="5">
        <v>852.66</v>
      </c>
      <c r="E43" s="5">
        <v>1852.66</v>
      </c>
      <c r="F43" s="3"/>
      <c r="G43" s="3"/>
      <c r="H43" s="3">
        <f t="shared" si="6"/>
        <v>852.66</v>
      </c>
      <c r="I43" s="3"/>
      <c r="J43" s="3"/>
      <c r="K43" s="3"/>
      <c r="L43" s="3"/>
      <c r="M43" s="3"/>
      <c r="N43" s="3"/>
    </row>
    <row r="44" ht="15.75" customHeight="1">
      <c r="A44" s="6">
        <v>44225.0</v>
      </c>
      <c r="C44" s="5" t="s">
        <v>46</v>
      </c>
      <c r="D44" s="5">
        <v>-697.55</v>
      </c>
      <c r="E44" s="5">
        <v>1000.0</v>
      </c>
      <c r="F44" s="3"/>
      <c r="G44" s="3">
        <f>D44</f>
        <v>-697.55</v>
      </c>
      <c r="H44" s="3"/>
      <c r="I44" s="3"/>
      <c r="J44" s="3"/>
      <c r="K44" s="3"/>
      <c r="L44" s="3"/>
      <c r="M44" s="3"/>
      <c r="N44" s="3"/>
    </row>
    <row r="45" ht="15.75" customHeight="1">
      <c r="A45" s="6">
        <v>44225.0</v>
      </c>
      <c r="B45" s="5" t="s">
        <v>43</v>
      </c>
      <c r="C45" s="5" t="s">
        <v>74</v>
      </c>
      <c r="D45" s="5">
        <v>-2.45</v>
      </c>
      <c r="E45" s="5">
        <v>1697.55</v>
      </c>
      <c r="F45" s="3"/>
      <c r="G45" s="3"/>
      <c r="H45" s="3"/>
      <c r="I45" s="3">
        <f>D45</f>
        <v>-2.45</v>
      </c>
      <c r="J45" s="3"/>
      <c r="K45" s="3"/>
      <c r="L45" s="3"/>
      <c r="M45" s="3"/>
      <c r="N45" s="3"/>
    </row>
    <row r="46" ht="15.75" customHeight="1">
      <c r="A46" s="6">
        <v>44225.0</v>
      </c>
      <c r="B46" s="5" t="s">
        <v>47</v>
      </c>
      <c r="C46" s="5" t="s">
        <v>75</v>
      </c>
      <c r="D46" s="5">
        <v>700.0</v>
      </c>
      <c r="E46" s="5">
        <v>1700.0</v>
      </c>
      <c r="F46" s="3"/>
      <c r="G46" s="3"/>
      <c r="H46" s="3">
        <f>D46</f>
        <v>700</v>
      </c>
      <c r="I46" s="3"/>
      <c r="J46" s="3"/>
      <c r="K46" s="3"/>
      <c r="L46" s="3"/>
      <c r="M46" s="3"/>
      <c r="N46" s="3"/>
    </row>
    <row r="47" ht="15.75" customHeight="1">
      <c r="A47" s="6">
        <v>44221.0</v>
      </c>
      <c r="C47" s="5" t="s">
        <v>46</v>
      </c>
      <c r="D47" s="5">
        <v>-1125.0</v>
      </c>
      <c r="E47" s="5">
        <v>1000.0</v>
      </c>
      <c r="F47" s="3"/>
      <c r="G47" s="3">
        <f>D47</f>
        <v>-1125</v>
      </c>
      <c r="H47" s="3"/>
      <c r="I47" s="3"/>
      <c r="J47" s="3"/>
      <c r="K47" s="3"/>
      <c r="L47" s="3"/>
      <c r="M47" s="3"/>
      <c r="N47" s="3"/>
    </row>
    <row r="48" ht="15.75" customHeight="1">
      <c r="A48" s="6">
        <v>44221.0</v>
      </c>
      <c r="B48" s="5" t="s">
        <v>47</v>
      </c>
      <c r="C48" s="5" t="s">
        <v>76</v>
      </c>
      <c r="D48" s="5">
        <v>1125.0</v>
      </c>
      <c r="E48" s="5">
        <v>2125.0</v>
      </c>
      <c r="F48" s="3"/>
      <c r="G48" s="3"/>
      <c r="H48" s="3">
        <f>D48</f>
        <v>1125</v>
      </c>
      <c r="I48" s="3"/>
      <c r="J48" s="3"/>
      <c r="K48" s="3"/>
      <c r="L48" s="3"/>
      <c r="M48" s="3"/>
      <c r="N48" s="3"/>
    </row>
    <row r="49" ht="15.75" customHeight="1">
      <c r="A49" s="6">
        <v>44218.0</v>
      </c>
      <c r="C49" s="5" t="s">
        <v>46</v>
      </c>
      <c r="D49" s="5">
        <v>-700.0</v>
      </c>
      <c r="E49" s="5">
        <v>1000.0</v>
      </c>
      <c r="F49" s="3"/>
      <c r="G49" s="3">
        <f>D49</f>
        <v>-700</v>
      </c>
      <c r="H49" s="3"/>
      <c r="I49" s="3"/>
      <c r="J49" s="3"/>
      <c r="K49" s="3"/>
      <c r="L49" s="3"/>
      <c r="M49" s="3"/>
      <c r="N49" s="3"/>
    </row>
    <row r="50" ht="15.75" customHeight="1">
      <c r="A50" s="6">
        <v>44218.0</v>
      </c>
      <c r="B50" s="5" t="s">
        <v>47</v>
      </c>
      <c r="C50" s="5" t="s">
        <v>77</v>
      </c>
      <c r="D50" s="5">
        <v>700.0</v>
      </c>
      <c r="E50" s="5">
        <v>1700.0</v>
      </c>
      <c r="F50" s="3"/>
      <c r="G50" s="3"/>
      <c r="H50" s="3">
        <f>D50</f>
        <v>700</v>
      </c>
      <c r="I50" s="3"/>
      <c r="J50" s="3"/>
      <c r="K50" s="3"/>
      <c r="L50" s="3"/>
      <c r="M50" s="3"/>
      <c r="N50" s="3"/>
    </row>
    <row r="51" ht="15.75" customHeight="1">
      <c r="A51" s="6">
        <v>44216.0</v>
      </c>
      <c r="C51" s="5" t="s">
        <v>46</v>
      </c>
      <c r="D51" s="5">
        <v>-1545.83</v>
      </c>
      <c r="E51" s="5">
        <v>1000.0</v>
      </c>
      <c r="F51" s="3"/>
      <c r="G51" s="3">
        <f>D51</f>
        <v>-1545.83</v>
      </c>
      <c r="H51" s="3"/>
      <c r="I51" s="3"/>
      <c r="J51" s="3"/>
      <c r="K51" s="3"/>
      <c r="L51" s="3"/>
      <c r="M51" s="3"/>
      <c r="N51" s="3"/>
    </row>
    <row r="52" ht="15.75" customHeight="1">
      <c r="A52" s="6">
        <v>44216.0</v>
      </c>
      <c r="B52" s="5" t="s">
        <v>47</v>
      </c>
      <c r="C52" s="5" t="s">
        <v>78</v>
      </c>
      <c r="D52" s="5">
        <v>1545.83</v>
      </c>
      <c r="E52" s="5">
        <v>2545.83</v>
      </c>
      <c r="F52" s="3"/>
      <c r="G52" s="3"/>
      <c r="H52" s="3">
        <f>D52</f>
        <v>1545.83</v>
      </c>
      <c r="I52" s="3"/>
      <c r="J52" s="3"/>
      <c r="K52" s="3"/>
      <c r="L52" s="3"/>
      <c r="M52" s="3"/>
      <c r="N52" s="3"/>
    </row>
    <row r="53" ht="15.75" customHeight="1">
      <c r="A53" s="6">
        <v>44211.0</v>
      </c>
      <c r="C53" s="5" t="s">
        <v>46</v>
      </c>
      <c r="D53" s="5">
        <v>-700.0</v>
      </c>
      <c r="E53" s="5">
        <v>1000.0</v>
      </c>
      <c r="F53" s="3"/>
      <c r="G53" s="3">
        <f>D53</f>
        <v>-700</v>
      </c>
      <c r="H53" s="3"/>
      <c r="I53" s="3"/>
      <c r="J53" s="3"/>
      <c r="K53" s="3"/>
      <c r="L53" s="3"/>
      <c r="M53" s="3"/>
      <c r="N53" s="3"/>
    </row>
    <row r="54" ht="15.75" customHeight="1">
      <c r="A54" s="6">
        <v>44211.0</v>
      </c>
      <c r="B54" s="5" t="s">
        <v>47</v>
      </c>
      <c r="C54" s="5" t="s">
        <v>79</v>
      </c>
      <c r="D54" s="5">
        <v>700.0</v>
      </c>
      <c r="E54" s="5">
        <v>1700.0</v>
      </c>
      <c r="F54" s="3"/>
      <c r="G54" s="3"/>
      <c r="H54" s="3">
        <f>D54</f>
        <v>700</v>
      </c>
      <c r="I54" s="3"/>
      <c r="J54" s="3"/>
      <c r="K54" s="3"/>
      <c r="L54" s="3"/>
      <c r="M54" s="3"/>
      <c r="N54" s="3"/>
    </row>
    <row r="55" ht="15.75" customHeight="1">
      <c r="A55" s="6">
        <v>44204.0</v>
      </c>
      <c r="C55" s="5" t="s">
        <v>46</v>
      </c>
      <c r="D55" s="5">
        <v>-700.0</v>
      </c>
      <c r="E55" s="5">
        <v>1000.0</v>
      </c>
      <c r="F55" s="3"/>
      <c r="G55" s="3">
        <f>D55</f>
        <v>-700</v>
      </c>
      <c r="H55" s="3"/>
      <c r="I55" s="3"/>
      <c r="J55" s="3"/>
      <c r="K55" s="3"/>
      <c r="L55" s="3"/>
      <c r="M55" s="3"/>
      <c r="N55" s="3"/>
    </row>
    <row r="56" ht="15.75" customHeight="1">
      <c r="A56" s="6">
        <v>44204.0</v>
      </c>
      <c r="B56" s="5" t="s">
        <v>47</v>
      </c>
      <c r="C56" s="5" t="s">
        <v>80</v>
      </c>
      <c r="D56" s="5">
        <v>700.0</v>
      </c>
      <c r="E56" s="5">
        <v>1700.0</v>
      </c>
      <c r="F56" s="3"/>
      <c r="G56" s="3"/>
      <c r="H56" s="3">
        <f>D56</f>
        <v>700</v>
      </c>
      <c r="I56" s="3"/>
      <c r="J56" s="3"/>
      <c r="K56" s="3"/>
      <c r="L56" s="3"/>
      <c r="M56" s="3"/>
      <c r="N56" s="3"/>
    </row>
    <row r="57" ht="15.75" customHeight="1">
      <c r="A57" s="6">
        <v>44200.0</v>
      </c>
      <c r="C57" s="5" t="s">
        <v>46</v>
      </c>
      <c r="D57" s="5">
        <v>-1929.45</v>
      </c>
      <c r="E57" s="5">
        <v>1000.0</v>
      </c>
      <c r="F57" s="3"/>
      <c r="G57" s="3">
        <f>D57</f>
        <v>-1929.45</v>
      </c>
      <c r="H57" s="3"/>
      <c r="I57" s="3"/>
      <c r="J57" s="3"/>
      <c r="K57" s="3"/>
      <c r="L57" s="3"/>
      <c r="M57" s="3"/>
      <c r="N57" s="3"/>
    </row>
    <row r="58" ht="15.75" customHeight="1">
      <c r="A58" s="6">
        <v>44200.0</v>
      </c>
      <c r="B58" s="5" t="s">
        <v>47</v>
      </c>
      <c r="C58" s="5" t="s">
        <v>81</v>
      </c>
      <c r="D58" s="5">
        <v>852.66</v>
      </c>
      <c r="E58" s="5">
        <v>2929.45</v>
      </c>
      <c r="F58" s="3"/>
      <c r="G58" s="3"/>
      <c r="H58" s="3">
        <f t="shared" ref="H58:H61" si="7">D58</f>
        <v>852.66</v>
      </c>
      <c r="I58" s="3"/>
      <c r="J58" s="3"/>
      <c r="K58" s="3"/>
      <c r="L58" s="3"/>
      <c r="M58" s="3"/>
      <c r="N58" s="3"/>
    </row>
    <row r="59" ht="15.75" customHeight="1">
      <c r="A59" s="6">
        <v>44200.0</v>
      </c>
      <c r="B59" s="5" t="s">
        <v>47</v>
      </c>
      <c r="C59" s="5" t="s">
        <v>82</v>
      </c>
      <c r="D59" s="5">
        <v>376.79</v>
      </c>
      <c r="E59" s="5">
        <v>2076.79</v>
      </c>
      <c r="F59" s="3"/>
      <c r="G59" s="3"/>
      <c r="H59" s="3">
        <f t="shared" si="7"/>
        <v>376.79</v>
      </c>
      <c r="I59" s="3"/>
      <c r="J59" s="3"/>
      <c r="K59" s="3"/>
      <c r="L59" s="3"/>
      <c r="M59" s="3"/>
      <c r="N59" s="3"/>
    </row>
    <row r="60" ht="15.75" customHeight="1">
      <c r="A60" s="6">
        <v>44200.0</v>
      </c>
      <c r="B60" s="5" t="s">
        <v>47</v>
      </c>
      <c r="C60" s="5" t="s">
        <v>83</v>
      </c>
      <c r="D60" s="5">
        <v>700.0</v>
      </c>
      <c r="E60" s="5">
        <v>1700.0</v>
      </c>
      <c r="F60" s="3"/>
      <c r="G60" s="3"/>
      <c r="H60" s="3">
        <f t="shared" si="7"/>
        <v>700</v>
      </c>
      <c r="I60" s="3"/>
      <c r="J60" s="3"/>
      <c r="K60" s="3"/>
      <c r="L60" s="3"/>
      <c r="M60" s="3"/>
      <c r="N60" s="3"/>
    </row>
    <row r="61" ht="15.75" customHeight="1">
      <c r="A61" s="6">
        <v>44196.0</v>
      </c>
      <c r="B61" s="5" t="s">
        <v>54</v>
      </c>
      <c r="C61" s="5" t="s">
        <v>84</v>
      </c>
      <c r="D61" s="5">
        <v>-2073.58</v>
      </c>
      <c r="E61" s="5">
        <v>1000.0</v>
      </c>
      <c r="F61" s="3"/>
      <c r="G61" s="3"/>
      <c r="H61" s="3">
        <f t="shared" si="7"/>
        <v>-2073.58</v>
      </c>
      <c r="I61" s="3"/>
      <c r="J61" s="3"/>
      <c r="K61" s="3"/>
      <c r="L61" s="3"/>
      <c r="M61" s="3"/>
      <c r="N61" s="3"/>
    </row>
    <row r="62" ht="15.75" customHeight="1">
      <c r="A62" s="6">
        <v>44196.0</v>
      </c>
      <c r="B62" s="5" t="s">
        <v>43</v>
      </c>
      <c r="C62" s="5" t="s">
        <v>85</v>
      </c>
      <c r="D62" s="5">
        <v>-4.55</v>
      </c>
      <c r="E62" s="5">
        <v>3073.58</v>
      </c>
      <c r="F62" s="3"/>
      <c r="G62" s="3"/>
      <c r="H62" s="3"/>
      <c r="I62" s="3">
        <f>D62</f>
        <v>-4.55</v>
      </c>
      <c r="J62" s="3"/>
      <c r="K62" s="3"/>
      <c r="L62" s="3"/>
      <c r="M62" s="3"/>
      <c r="N62" s="3"/>
    </row>
    <row r="63" ht="15.75" customHeight="1">
      <c r="A63" s="6">
        <v>44196.0</v>
      </c>
      <c r="C63" s="5" t="s">
        <v>45</v>
      </c>
      <c r="D63" s="5">
        <v>2078.13</v>
      </c>
      <c r="E63" s="5">
        <v>3078.13</v>
      </c>
      <c r="F63" s="3"/>
      <c r="G63" s="3">
        <f t="shared" ref="G63:G64" si="8">D63</f>
        <v>2078.13</v>
      </c>
      <c r="H63" s="3"/>
      <c r="I63" s="3"/>
      <c r="J63" s="3"/>
      <c r="K63" s="3"/>
      <c r="L63" s="3"/>
      <c r="M63" s="3"/>
      <c r="N63" s="3"/>
    </row>
    <row r="64" ht="15.75" customHeight="1">
      <c r="A64" s="6">
        <v>44194.0</v>
      </c>
      <c r="C64" s="5" t="s">
        <v>46</v>
      </c>
      <c r="D64" s="5">
        <v>-1825.0</v>
      </c>
      <c r="E64" s="5">
        <v>1000.0</v>
      </c>
      <c r="F64" s="3"/>
      <c r="G64" s="3">
        <f t="shared" si="8"/>
        <v>-1825</v>
      </c>
      <c r="H64" s="3"/>
      <c r="I64" s="3"/>
      <c r="J64" s="3"/>
      <c r="K64" s="3"/>
      <c r="L64" s="3"/>
      <c r="M64" s="3"/>
      <c r="N64" s="3"/>
    </row>
    <row r="65" ht="15.75" customHeight="1">
      <c r="A65" s="6">
        <v>44194.0</v>
      </c>
      <c r="B65" s="5" t="s">
        <v>47</v>
      </c>
      <c r="C65" s="5" t="s">
        <v>86</v>
      </c>
      <c r="D65" s="5">
        <v>700.0</v>
      </c>
      <c r="E65" s="5">
        <v>2825.0</v>
      </c>
      <c r="F65" s="3"/>
      <c r="G65" s="3"/>
      <c r="H65" s="3">
        <f t="shared" ref="H65:H66" si="9">D65</f>
        <v>700</v>
      </c>
      <c r="I65" s="3"/>
      <c r="J65" s="3"/>
      <c r="K65" s="3"/>
      <c r="L65" s="3"/>
      <c r="M65" s="3"/>
      <c r="N65" s="3"/>
    </row>
    <row r="66" ht="15.75" customHeight="1">
      <c r="A66" s="6">
        <v>44194.0</v>
      </c>
      <c r="B66" s="5" t="s">
        <v>47</v>
      </c>
      <c r="C66" s="5" t="s">
        <v>87</v>
      </c>
      <c r="D66" s="5">
        <v>1125.0</v>
      </c>
      <c r="E66" s="5">
        <v>2125.0</v>
      </c>
      <c r="F66" s="3"/>
      <c r="G66" s="3"/>
      <c r="H66" s="3">
        <f t="shared" si="9"/>
        <v>1125</v>
      </c>
      <c r="I66" s="3"/>
      <c r="J66" s="3"/>
      <c r="K66" s="3"/>
      <c r="L66" s="3"/>
      <c r="M66" s="3"/>
      <c r="N66" s="3"/>
    </row>
    <row r="67" ht="15.75" customHeight="1">
      <c r="A67" s="6">
        <v>44189.0</v>
      </c>
      <c r="C67" s="5" t="s">
        <v>46</v>
      </c>
      <c r="D67" s="5">
        <v>-1125.0</v>
      </c>
      <c r="E67" s="5">
        <v>1000.0</v>
      </c>
      <c r="F67" s="3"/>
      <c r="G67" s="3">
        <f>D67</f>
        <v>-1125</v>
      </c>
      <c r="H67" s="3"/>
      <c r="I67" s="3"/>
      <c r="J67" s="3"/>
      <c r="K67" s="3"/>
      <c r="L67" s="3"/>
      <c r="M67" s="3"/>
      <c r="N67" s="3"/>
    </row>
    <row r="68" ht="15.75" customHeight="1">
      <c r="A68" s="6">
        <v>44189.0</v>
      </c>
      <c r="B68" s="5" t="s">
        <v>47</v>
      </c>
      <c r="C68" s="5" t="s">
        <v>88</v>
      </c>
      <c r="D68" s="5">
        <v>1125.0</v>
      </c>
      <c r="E68" s="5">
        <v>2125.0</v>
      </c>
      <c r="F68" s="3"/>
      <c r="G68" s="3"/>
      <c r="H68" s="3">
        <f>D68</f>
        <v>1125</v>
      </c>
      <c r="I68" s="3"/>
      <c r="J68" s="3"/>
      <c r="K68" s="3"/>
      <c r="L68" s="3"/>
      <c r="M68" s="3"/>
      <c r="N68" s="3"/>
    </row>
    <row r="69" ht="15.75" customHeight="1">
      <c r="A69" s="6">
        <v>44186.0</v>
      </c>
      <c r="C69" s="5" t="s">
        <v>46</v>
      </c>
      <c r="D69" s="5">
        <v>-1545.83</v>
      </c>
      <c r="E69" s="5">
        <v>1000.0</v>
      </c>
      <c r="F69" s="3"/>
      <c r="G69" s="3">
        <f>D69</f>
        <v>-1545.83</v>
      </c>
      <c r="H69" s="3"/>
      <c r="I69" s="3"/>
      <c r="J69" s="3"/>
      <c r="K69" s="3"/>
      <c r="L69" s="3"/>
      <c r="M69" s="3"/>
      <c r="N69" s="3"/>
    </row>
    <row r="70" ht="15.75" customHeight="1">
      <c r="A70" s="6">
        <v>44186.0</v>
      </c>
      <c r="B70" s="5" t="s">
        <v>47</v>
      </c>
      <c r="C70" s="5" t="s">
        <v>89</v>
      </c>
      <c r="D70" s="5">
        <v>1545.83</v>
      </c>
      <c r="E70" s="5">
        <v>2545.83</v>
      </c>
      <c r="F70" s="3"/>
      <c r="G70" s="3"/>
      <c r="H70" s="3">
        <f>D70</f>
        <v>1545.83</v>
      </c>
      <c r="I70" s="3"/>
      <c r="J70" s="3"/>
      <c r="K70" s="3"/>
      <c r="L70" s="3"/>
      <c r="M70" s="3"/>
      <c r="N70" s="3"/>
    </row>
    <row r="71" ht="15.75" customHeight="1">
      <c r="A71" s="6">
        <v>44183.0</v>
      </c>
      <c r="C71" s="5" t="s">
        <v>46</v>
      </c>
      <c r="D71" s="5">
        <v>-700.0</v>
      </c>
      <c r="E71" s="5">
        <v>1000.0</v>
      </c>
      <c r="F71" s="3"/>
      <c r="G71" s="3">
        <f>D71</f>
        <v>-700</v>
      </c>
      <c r="H71" s="3"/>
      <c r="I71" s="3"/>
      <c r="J71" s="3"/>
      <c r="K71" s="3"/>
      <c r="L71" s="3"/>
      <c r="M71" s="3"/>
      <c r="N71" s="3"/>
    </row>
    <row r="72" ht="15.75" customHeight="1">
      <c r="A72" s="6">
        <v>44183.0</v>
      </c>
      <c r="B72" s="5" t="s">
        <v>47</v>
      </c>
      <c r="C72" s="5" t="s">
        <v>90</v>
      </c>
      <c r="D72" s="5">
        <v>700.0</v>
      </c>
      <c r="E72" s="5">
        <v>1700.0</v>
      </c>
      <c r="F72" s="3"/>
      <c r="G72" s="3"/>
      <c r="H72" s="3">
        <f>D72</f>
        <v>700</v>
      </c>
      <c r="I72" s="3"/>
      <c r="J72" s="3"/>
      <c r="K72" s="3"/>
      <c r="L72" s="3"/>
      <c r="M72" s="3"/>
      <c r="N72" s="3"/>
    </row>
    <row r="73" ht="15.75" customHeight="1">
      <c r="A73" s="6">
        <v>44176.0</v>
      </c>
      <c r="C73" s="5" t="s">
        <v>46</v>
      </c>
      <c r="D73" s="5">
        <v>-700.0</v>
      </c>
      <c r="E73" s="5">
        <v>1000.0</v>
      </c>
      <c r="F73" s="3"/>
      <c r="G73" s="3">
        <f>D73</f>
        <v>-700</v>
      </c>
      <c r="H73" s="3"/>
      <c r="I73" s="3"/>
      <c r="J73" s="3"/>
      <c r="K73" s="3"/>
      <c r="L73" s="3"/>
      <c r="M73" s="3"/>
      <c r="N73" s="3"/>
    </row>
    <row r="74" ht="15.75" customHeight="1">
      <c r="A74" s="6">
        <v>44176.0</v>
      </c>
      <c r="B74" s="5" t="s">
        <v>47</v>
      </c>
      <c r="C74" s="5" t="s">
        <v>91</v>
      </c>
      <c r="D74" s="5">
        <v>700.0</v>
      </c>
      <c r="E74" s="5">
        <v>1700.0</v>
      </c>
      <c r="F74" s="3"/>
      <c r="G74" s="3"/>
      <c r="H74" s="3">
        <f>D74</f>
        <v>700</v>
      </c>
      <c r="I74" s="3"/>
      <c r="J74" s="3"/>
      <c r="K74" s="3"/>
      <c r="L74" s="3"/>
      <c r="M74" s="3"/>
      <c r="N74" s="3"/>
    </row>
    <row r="75" ht="15.75" customHeight="1">
      <c r="A75" s="6">
        <v>44169.0</v>
      </c>
      <c r="C75" s="5" t="s">
        <v>46</v>
      </c>
      <c r="D75" s="5">
        <v>-700.0</v>
      </c>
      <c r="E75" s="5">
        <v>1000.0</v>
      </c>
      <c r="F75" s="3"/>
      <c r="G75" s="3">
        <f>D75</f>
        <v>-700</v>
      </c>
      <c r="H75" s="3"/>
      <c r="I75" s="3"/>
      <c r="J75" s="3"/>
      <c r="K75" s="3"/>
      <c r="L75" s="3"/>
      <c r="M75" s="3"/>
      <c r="N75" s="3"/>
    </row>
    <row r="76" ht="15.75" customHeight="1">
      <c r="A76" s="6">
        <v>44169.0</v>
      </c>
      <c r="B76" s="5" t="s">
        <v>47</v>
      </c>
      <c r="C76" s="5" t="s">
        <v>92</v>
      </c>
      <c r="D76" s="5">
        <v>700.0</v>
      </c>
      <c r="E76" s="5">
        <v>1700.0</v>
      </c>
      <c r="F76" s="3"/>
      <c r="G76" s="3"/>
      <c r="H76" s="3">
        <f>D76</f>
        <v>700</v>
      </c>
      <c r="I76" s="3"/>
      <c r="J76" s="3"/>
      <c r="K76" s="3"/>
      <c r="L76" s="3"/>
      <c r="M76" s="3"/>
      <c r="N76" s="3"/>
    </row>
    <row r="77" ht="15.75" customHeight="1">
      <c r="A77" s="6">
        <v>44166.0</v>
      </c>
      <c r="C77" s="5" t="s">
        <v>46</v>
      </c>
      <c r="D77" s="5">
        <v>-643.66</v>
      </c>
      <c r="E77" s="5">
        <v>1000.0</v>
      </c>
      <c r="F77" s="3"/>
      <c r="G77" s="3">
        <f>D77</f>
        <v>-643.66</v>
      </c>
      <c r="H77" s="3"/>
      <c r="I77" s="3"/>
      <c r="J77" s="3"/>
      <c r="K77" s="3"/>
      <c r="L77" s="3"/>
      <c r="M77" s="3"/>
      <c r="N77" s="3"/>
    </row>
    <row r="78" ht="15.75" customHeight="1">
      <c r="A78" s="6">
        <v>44166.0</v>
      </c>
      <c r="B78" s="5" t="s">
        <v>60</v>
      </c>
      <c r="C78" s="5" t="s">
        <v>61</v>
      </c>
      <c r="D78" s="5">
        <v>-209.0</v>
      </c>
      <c r="E78" s="5">
        <v>1643.66</v>
      </c>
      <c r="F78" s="3"/>
      <c r="G78" s="3"/>
      <c r="H78" s="3"/>
      <c r="I78" s="3"/>
      <c r="J78" s="3">
        <f>D78</f>
        <v>-209</v>
      </c>
      <c r="K78" s="3"/>
      <c r="L78" s="3"/>
      <c r="M78" s="3"/>
      <c r="N78" s="3"/>
    </row>
    <row r="79" ht="15.75" customHeight="1">
      <c r="A79" s="6">
        <v>44166.0</v>
      </c>
      <c r="B79" s="5" t="s">
        <v>47</v>
      </c>
      <c r="C79" s="5" t="s">
        <v>93</v>
      </c>
      <c r="D79" s="5">
        <v>852.66</v>
      </c>
      <c r="E79" s="5">
        <v>1852.66</v>
      </c>
      <c r="F79" s="3"/>
      <c r="G79" s="3"/>
      <c r="H79" s="3">
        <f>D79</f>
        <v>852.66</v>
      </c>
      <c r="I79" s="3"/>
      <c r="J79" s="3"/>
      <c r="K79" s="3"/>
      <c r="L79" s="3"/>
      <c r="M79" s="3"/>
      <c r="N79" s="3"/>
    </row>
    <row r="80" ht="15.75" customHeight="1">
      <c r="A80" s="6">
        <v>44165.0</v>
      </c>
      <c r="C80" s="5" t="s">
        <v>46</v>
      </c>
      <c r="D80" s="5">
        <v>-1121.85</v>
      </c>
      <c r="E80" s="5">
        <v>1000.0</v>
      </c>
      <c r="F80" s="3"/>
      <c r="G80" s="3">
        <f>D80</f>
        <v>-1121.85</v>
      </c>
      <c r="H80" s="3"/>
      <c r="I80" s="3"/>
      <c r="J80" s="3"/>
      <c r="K80" s="3"/>
      <c r="L80" s="3"/>
      <c r="M80" s="3"/>
      <c r="N80" s="3"/>
    </row>
    <row r="81" ht="15.75" customHeight="1">
      <c r="A81" s="6">
        <v>44165.0</v>
      </c>
      <c r="B81" s="5" t="s">
        <v>43</v>
      </c>
      <c r="C81" s="5" t="s">
        <v>94</v>
      </c>
      <c r="D81" s="5">
        <v>-3.15</v>
      </c>
      <c r="E81" s="5">
        <v>2121.85</v>
      </c>
      <c r="F81" s="3"/>
      <c r="G81" s="3"/>
      <c r="H81" s="3"/>
      <c r="I81" s="3">
        <f>D81</f>
        <v>-3.15</v>
      </c>
      <c r="J81" s="3"/>
      <c r="K81" s="3"/>
      <c r="L81" s="3"/>
      <c r="M81" s="3"/>
      <c r="N81" s="3"/>
    </row>
    <row r="82" ht="15.75" customHeight="1">
      <c r="A82" s="6">
        <v>44165.0</v>
      </c>
      <c r="B82" s="5" t="s">
        <v>47</v>
      </c>
      <c r="C82" s="5" t="s">
        <v>95</v>
      </c>
      <c r="D82" s="5">
        <v>1125.0</v>
      </c>
      <c r="E82" s="5">
        <v>2125.0</v>
      </c>
      <c r="F82" s="3"/>
      <c r="G82" s="3"/>
      <c r="H82" s="3">
        <f>D82</f>
        <v>1125</v>
      </c>
      <c r="I82" s="3"/>
      <c r="J82" s="3"/>
      <c r="K82" s="3"/>
      <c r="L82" s="3"/>
      <c r="M82" s="3"/>
      <c r="N82" s="3"/>
    </row>
    <row r="83" ht="15.75" customHeight="1">
      <c r="A83" s="6">
        <v>44162.0</v>
      </c>
      <c r="C83" s="5" t="s">
        <v>46</v>
      </c>
      <c r="D83" s="5">
        <v>-700.0</v>
      </c>
      <c r="E83" s="5">
        <v>1000.0</v>
      </c>
      <c r="F83" s="3"/>
      <c r="G83" s="3">
        <f>D83</f>
        <v>-700</v>
      </c>
      <c r="H83" s="3"/>
      <c r="I83" s="3"/>
      <c r="J83" s="3"/>
      <c r="K83" s="3"/>
      <c r="L83" s="3"/>
      <c r="M83" s="3"/>
      <c r="N83" s="3"/>
    </row>
    <row r="84" ht="15.75" customHeight="1">
      <c r="A84" s="6">
        <v>44162.0</v>
      </c>
      <c r="B84" s="5" t="s">
        <v>47</v>
      </c>
      <c r="C84" s="5" t="s">
        <v>96</v>
      </c>
      <c r="D84" s="5">
        <v>700.0</v>
      </c>
      <c r="E84" s="5">
        <v>1700.0</v>
      </c>
      <c r="F84" s="3"/>
      <c r="G84" s="3"/>
      <c r="H84" s="3">
        <f>D84</f>
        <v>700</v>
      </c>
      <c r="I84" s="3"/>
      <c r="J84" s="3"/>
      <c r="K84" s="3"/>
      <c r="L84" s="3"/>
      <c r="M84" s="3"/>
      <c r="N84" s="3"/>
    </row>
    <row r="85" ht="15.75" customHeight="1">
      <c r="A85" s="6">
        <v>44160.0</v>
      </c>
      <c r="B85" s="5" t="s">
        <v>54</v>
      </c>
      <c r="C85" s="5" t="s">
        <v>97</v>
      </c>
      <c r="D85" s="5">
        <v>-150.0</v>
      </c>
      <c r="E85" s="5">
        <v>1000.0</v>
      </c>
      <c r="F85" s="3"/>
      <c r="G85" s="3"/>
      <c r="H85" s="3"/>
      <c r="I85" s="3"/>
      <c r="J85" s="3"/>
      <c r="K85" s="3"/>
      <c r="L85" s="3"/>
      <c r="M85" s="3">
        <f>D85</f>
        <v>-150</v>
      </c>
      <c r="N85" s="3"/>
    </row>
    <row r="86" ht="15.75" customHeight="1">
      <c r="A86" s="6">
        <v>44160.0</v>
      </c>
      <c r="C86" s="5" t="s">
        <v>45</v>
      </c>
      <c r="D86" s="5">
        <v>150.0</v>
      </c>
      <c r="E86" s="5">
        <v>1150.0</v>
      </c>
      <c r="F86" s="3"/>
      <c r="G86" s="3">
        <f t="shared" ref="G86:G87" si="10">D86</f>
        <v>150</v>
      </c>
      <c r="H86" s="3"/>
      <c r="I86" s="3"/>
      <c r="J86" s="3"/>
      <c r="K86" s="3"/>
      <c r="L86" s="3"/>
      <c r="M86" s="3"/>
      <c r="N86" s="3"/>
    </row>
    <row r="87" ht="15.75" customHeight="1">
      <c r="A87" s="6">
        <v>44159.0</v>
      </c>
      <c r="C87" s="5" t="s">
        <v>46</v>
      </c>
      <c r="D87" s="5">
        <v>-1125.0</v>
      </c>
      <c r="E87" s="5">
        <v>1000.0</v>
      </c>
      <c r="F87" s="3"/>
      <c r="G87" s="3">
        <f t="shared" si="10"/>
        <v>-1125</v>
      </c>
      <c r="H87" s="3"/>
      <c r="I87" s="3"/>
      <c r="J87" s="3"/>
      <c r="K87" s="3"/>
      <c r="L87" s="3"/>
      <c r="M87" s="3"/>
      <c r="N87" s="3"/>
    </row>
    <row r="88" ht="15.75" customHeight="1">
      <c r="A88" s="6">
        <v>44159.0</v>
      </c>
      <c r="B88" s="5" t="s">
        <v>47</v>
      </c>
      <c r="C88" s="5" t="s">
        <v>98</v>
      </c>
      <c r="D88" s="5">
        <v>1125.0</v>
      </c>
      <c r="E88" s="5">
        <v>2125.0</v>
      </c>
      <c r="F88" s="3"/>
      <c r="G88" s="3"/>
      <c r="H88" s="3">
        <f>D88</f>
        <v>1125</v>
      </c>
      <c r="I88" s="3"/>
      <c r="J88" s="3"/>
      <c r="K88" s="3"/>
      <c r="L88" s="3"/>
      <c r="M88" s="3"/>
      <c r="N88" s="3"/>
    </row>
    <row r="89" ht="15.75" customHeight="1">
      <c r="A89" s="6">
        <v>44158.0</v>
      </c>
      <c r="B89" s="5" t="s">
        <v>54</v>
      </c>
      <c r="C89" s="5" t="s">
        <v>99</v>
      </c>
      <c r="D89" s="5">
        <v>-1443.5</v>
      </c>
      <c r="E89" s="5">
        <v>1000.0</v>
      </c>
      <c r="F89" s="3"/>
      <c r="G89" s="3"/>
      <c r="H89" s="3"/>
      <c r="I89" s="3"/>
      <c r="J89" s="3"/>
      <c r="K89" s="3"/>
      <c r="L89" s="3"/>
      <c r="M89" s="3">
        <f>D89</f>
        <v>-1443.5</v>
      </c>
      <c r="N89" s="3"/>
    </row>
    <row r="90" ht="15.75" customHeight="1">
      <c r="A90" s="6">
        <v>44158.0</v>
      </c>
      <c r="C90" s="5" t="s">
        <v>45</v>
      </c>
      <c r="D90" s="5">
        <v>1443.5</v>
      </c>
      <c r="E90" s="5">
        <v>2443.5</v>
      </c>
      <c r="F90" s="3"/>
      <c r="G90" s="3">
        <f t="shared" ref="G90:G91" si="11">D90</f>
        <v>1443.5</v>
      </c>
      <c r="H90" s="3"/>
      <c r="I90" s="3"/>
      <c r="J90" s="3"/>
      <c r="K90" s="3"/>
      <c r="L90" s="3"/>
      <c r="M90" s="3"/>
      <c r="N90" s="3"/>
    </row>
    <row r="91" ht="15.75" customHeight="1">
      <c r="A91" s="6">
        <v>44155.0</v>
      </c>
      <c r="C91" s="5" t="s">
        <v>46</v>
      </c>
      <c r="D91" s="5">
        <v>-2245.83</v>
      </c>
      <c r="E91" s="5">
        <v>1000.0</v>
      </c>
      <c r="F91" s="3"/>
      <c r="G91" s="3">
        <f t="shared" si="11"/>
        <v>-2245.83</v>
      </c>
      <c r="H91" s="3"/>
      <c r="I91" s="3"/>
      <c r="J91" s="3"/>
      <c r="K91" s="3"/>
      <c r="L91" s="3"/>
      <c r="M91" s="3"/>
      <c r="N91" s="3"/>
    </row>
    <row r="92" ht="15.75" customHeight="1">
      <c r="A92" s="6">
        <v>44155.0</v>
      </c>
      <c r="B92" s="5" t="s">
        <v>47</v>
      </c>
      <c r="C92" s="5" t="s">
        <v>100</v>
      </c>
      <c r="D92" s="5">
        <v>1545.83</v>
      </c>
      <c r="E92" s="5">
        <v>3245.83</v>
      </c>
      <c r="F92" s="3"/>
      <c r="G92" s="3"/>
      <c r="H92" s="3">
        <f t="shared" ref="H92:H93" si="12">D92</f>
        <v>1545.83</v>
      </c>
      <c r="I92" s="3"/>
      <c r="J92" s="3"/>
      <c r="K92" s="3"/>
      <c r="L92" s="3"/>
      <c r="M92" s="3"/>
      <c r="N92" s="3"/>
    </row>
    <row r="93" ht="15.75" customHeight="1">
      <c r="A93" s="6">
        <v>44155.0</v>
      </c>
      <c r="B93" s="5" t="s">
        <v>47</v>
      </c>
      <c r="C93" s="5" t="s">
        <v>101</v>
      </c>
      <c r="D93" s="5">
        <v>700.0</v>
      </c>
      <c r="E93" s="5">
        <v>1700.0</v>
      </c>
      <c r="F93" s="3"/>
      <c r="G93" s="3"/>
      <c r="H93" s="3">
        <f t="shared" si="12"/>
        <v>700</v>
      </c>
      <c r="I93" s="3"/>
      <c r="J93" s="3"/>
      <c r="K93" s="3"/>
      <c r="L93" s="3"/>
      <c r="M93" s="3"/>
      <c r="N93" s="3"/>
    </row>
    <row r="94" ht="15.75" customHeight="1">
      <c r="A94" s="6">
        <v>44148.0</v>
      </c>
      <c r="C94" s="5" t="s">
        <v>46</v>
      </c>
      <c r="D94" s="5">
        <v>-700.0</v>
      </c>
      <c r="E94" s="5">
        <v>1000.0</v>
      </c>
      <c r="F94" s="3"/>
      <c r="G94" s="3">
        <f>D94</f>
        <v>-700</v>
      </c>
      <c r="H94" s="3"/>
      <c r="I94" s="3"/>
      <c r="J94" s="3"/>
      <c r="K94" s="3"/>
      <c r="L94" s="3"/>
      <c r="M94" s="3"/>
      <c r="N94" s="3"/>
    </row>
    <row r="95" ht="15.75" customHeight="1">
      <c r="A95" s="6">
        <v>44148.0</v>
      </c>
      <c r="B95" s="5" t="s">
        <v>47</v>
      </c>
      <c r="C95" s="5" t="s">
        <v>102</v>
      </c>
      <c r="D95" s="5">
        <v>700.0</v>
      </c>
      <c r="E95" s="5">
        <v>1700.0</v>
      </c>
      <c r="F95" s="3"/>
      <c r="G95" s="3"/>
      <c r="H95" s="3">
        <f>D95</f>
        <v>700</v>
      </c>
      <c r="I95" s="3"/>
      <c r="J95" s="3"/>
      <c r="K95" s="3"/>
      <c r="L95" s="3"/>
      <c r="M95" s="3"/>
      <c r="N95" s="3"/>
    </row>
    <row r="96" ht="15.75" customHeight="1">
      <c r="A96" s="6">
        <v>44141.0</v>
      </c>
      <c r="C96" s="5" t="s">
        <v>46</v>
      </c>
      <c r="D96" s="5">
        <v>-700.0</v>
      </c>
      <c r="E96" s="5">
        <v>1000.0</v>
      </c>
      <c r="F96" s="3"/>
      <c r="G96" s="3">
        <f>D96</f>
        <v>-700</v>
      </c>
      <c r="H96" s="3"/>
      <c r="I96" s="3"/>
      <c r="J96" s="3"/>
      <c r="K96" s="3"/>
      <c r="L96" s="3"/>
      <c r="M96" s="3"/>
      <c r="N96" s="3"/>
    </row>
    <row r="97" ht="15.75" customHeight="1">
      <c r="A97" s="6">
        <v>44141.0</v>
      </c>
      <c r="B97" s="5" t="s">
        <v>47</v>
      </c>
      <c r="C97" s="5" t="s">
        <v>103</v>
      </c>
      <c r="D97" s="5">
        <v>700.0</v>
      </c>
      <c r="E97" s="5">
        <v>1700.0</v>
      </c>
      <c r="F97" s="3"/>
      <c r="G97" s="3"/>
      <c r="H97" s="3">
        <f>D97</f>
        <v>700</v>
      </c>
      <c r="I97" s="3"/>
      <c r="J97" s="3"/>
      <c r="K97" s="3"/>
      <c r="L97" s="3"/>
      <c r="M97" s="3"/>
      <c r="N97" s="3"/>
    </row>
    <row r="98" ht="15.75" customHeight="1">
      <c r="A98" s="6">
        <v>44137.0</v>
      </c>
      <c r="C98" s="5" t="s">
        <v>46</v>
      </c>
      <c r="D98" s="5">
        <v>-852.66</v>
      </c>
      <c r="E98" s="5">
        <v>1000.0</v>
      </c>
      <c r="F98" s="3"/>
      <c r="G98" s="3">
        <f>D98</f>
        <v>-852.66</v>
      </c>
      <c r="H98" s="3"/>
      <c r="I98" s="3"/>
      <c r="J98" s="3"/>
      <c r="K98" s="3"/>
      <c r="L98" s="3"/>
      <c r="M98" s="3"/>
      <c r="N98" s="3"/>
    </row>
    <row r="99" ht="15.75" customHeight="1">
      <c r="A99" s="6">
        <v>44137.0</v>
      </c>
      <c r="B99" s="5" t="s">
        <v>47</v>
      </c>
      <c r="C99" s="5" t="s">
        <v>104</v>
      </c>
      <c r="D99" s="5">
        <v>852.66</v>
      </c>
      <c r="E99" s="5">
        <v>1852.66</v>
      </c>
      <c r="F99" s="3"/>
      <c r="G99" s="3"/>
      <c r="H99" s="3">
        <f>D99</f>
        <v>852.66</v>
      </c>
      <c r="I99" s="3"/>
      <c r="J99" s="3"/>
      <c r="K99" s="3"/>
      <c r="L99" s="3"/>
      <c r="M99" s="3"/>
      <c r="N99" s="3"/>
    </row>
    <row r="100" ht="15.75" customHeight="1">
      <c r="A100" s="6">
        <v>44134.0</v>
      </c>
      <c r="C100" s="5" t="s">
        <v>46</v>
      </c>
      <c r="D100" s="5">
        <v>-1819.4</v>
      </c>
      <c r="E100" s="5">
        <v>1000.0</v>
      </c>
      <c r="F100" s="3"/>
      <c r="G100" s="3">
        <f>D100</f>
        <v>-1819.4</v>
      </c>
      <c r="H100" s="3"/>
      <c r="I100" s="3"/>
      <c r="J100" s="3"/>
      <c r="K100" s="3"/>
      <c r="L100" s="3"/>
      <c r="M100" s="3"/>
      <c r="N100" s="3"/>
    </row>
    <row r="101" ht="15.75" customHeight="1">
      <c r="A101" s="6">
        <v>44134.0</v>
      </c>
      <c r="B101" s="5" t="s">
        <v>43</v>
      </c>
      <c r="C101" s="5" t="s">
        <v>105</v>
      </c>
      <c r="D101" s="5">
        <v>-5.6</v>
      </c>
      <c r="E101" s="5">
        <v>2819.4</v>
      </c>
      <c r="F101" s="3"/>
      <c r="G101" s="3"/>
      <c r="H101" s="3"/>
      <c r="I101" s="3">
        <f>D101</f>
        <v>-5.6</v>
      </c>
      <c r="J101" s="3"/>
      <c r="K101" s="3"/>
      <c r="L101" s="3"/>
      <c r="M101" s="3"/>
      <c r="N101" s="3"/>
    </row>
    <row r="102" ht="15.75" customHeight="1">
      <c r="A102" s="6">
        <v>44134.0</v>
      </c>
      <c r="B102" s="5" t="s">
        <v>47</v>
      </c>
      <c r="C102" s="5" t="s">
        <v>106</v>
      </c>
      <c r="D102" s="5">
        <v>1125.0</v>
      </c>
      <c r="E102" s="5">
        <v>2825.0</v>
      </c>
      <c r="F102" s="3"/>
      <c r="G102" s="3"/>
      <c r="H102" s="3">
        <f t="shared" ref="H102:H103" si="13">D102</f>
        <v>1125</v>
      </c>
      <c r="I102" s="3"/>
      <c r="J102" s="3"/>
      <c r="K102" s="3"/>
      <c r="L102" s="3"/>
      <c r="M102" s="3"/>
      <c r="N102" s="3"/>
    </row>
    <row r="103" ht="15.75" customHeight="1">
      <c r="A103" s="6">
        <v>44134.0</v>
      </c>
      <c r="B103" s="5" t="s">
        <v>47</v>
      </c>
      <c r="C103" s="5" t="s">
        <v>107</v>
      </c>
      <c r="D103" s="5">
        <v>700.0</v>
      </c>
      <c r="E103" s="5">
        <v>1700.0</v>
      </c>
      <c r="F103" s="3"/>
      <c r="G103" s="3"/>
      <c r="H103" s="3">
        <f t="shared" si="13"/>
        <v>700</v>
      </c>
      <c r="I103" s="3"/>
      <c r="J103" s="3"/>
      <c r="K103" s="3"/>
      <c r="L103" s="3"/>
      <c r="M103" s="3"/>
      <c r="N103" s="3"/>
    </row>
    <row r="104" ht="15.75" customHeight="1">
      <c r="A104" s="6">
        <v>44130.0</v>
      </c>
      <c r="C104" s="5" t="s">
        <v>46</v>
      </c>
      <c r="D104" s="5">
        <v>-1125.0</v>
      </c>
      <c r="E104" s="5">
        <v>1000.0</v>
      </c>
      <c r="F104" s="3"/>
      <c r="G104" s="3">
        <f>D104</f>
        <v>-1125</v>
      </c>
      <c r="H104" s="3"/>
      <c r="I104" s="3"/>
      <c r="J104" s="3"/>
      <c r="K104" s="3"/>
      <c r="L104" s="3"/>
      <c r="M104" s="3"/>
      <c r="N104" s="3"/>
    </row>
    <row r="105" ht="15.75" customHeight="1">
      <c r="A105" s="6">
        <v>44130.0</v>
      </c>
      <c r="B105" s="5" t="s">
        <v>47</v>
      </c>
      <c r="C105" s="5" t="s">
        <v>108</v>
      </c>
      <c r="D105" s="5">
        <v>1125.0</v>
      </c>
      <c r="E105" s="5">
        <v>2125.0</v>
      </c>
      <c r="F105" s="3"/>
      <c r="G105" s="3"/>
      <c r="H105" s="3">
        <f>D105</f>
        <v>1125</v>
      </c>
      <c r="I105" s="3"/>
      <c r="J105" s="3"/>
      <c r="K105" s="3"/>
      <c r="L105" s="3"/>
      <c r="M105" s="3"/>
      <c r="N105" s="3"/>
    </row>
    <row r="106" ht="15.75" customHeight="1">
      <c r="A106" s="6">
        <v>44127.0</v>
      </c>
      <c r="C106" s="5" t="s">
        <v>46</v>
      </c>
      <c r="D106" s="5">
        <v>-700.0</v>
      </c>
      <c r="E106" s="5">
        <v>1000.0</v>
      </c>
      <c r="F106" s="3"/>
      <c r="G106" s="3">
        <f>D106</f>
        <v>-700</v>
      </c>
      <c r="H106" s="3"/>
      <c r="I106" s="3"/>
      <c r="J106" s="3"/>
      <c r="K106" s="3"/>
      <c r="L106" s="3"/>
      <c r="M106" s="3"/>
      <c r="N106" s="3"/>
    </row>
    <row r="107" ht="15.75" customHeight="1">
      <c r="A107" s="6">
        <v>44127.0</v>
      </c>
      <c r="B107" s="5" t="s">
        <v>47</v>
      </c>
      <c r="C107" s="5" t="s">
        <v>109</v>
      </c>
      <c r="D107" s="5">
        <v>700.0</v>
      </c>
      <c r="E107" s="5">
        <v>1700.0</v>
      </c>
      <c r="F107" s="3"/>
      <c r="G107" s="3"/>
      <c r="H107" s="3">
        <f>D107</f>
        <v>700</v>
      </c>
      <c r="I107" s="3"/>
      <c r="J107" s="3"/>
      <c r="K107" s="3"/>
      <c r="L107" s="3"/>
      <c r="M107" s="3"/>
      <c r="N107" s="3"/>
    </row>
    <row r="108" ht="15.75" customHeight="1">
      <c r="A108" s="6">
        <v>44124.0</v>
      </c>
      <c r="C108" s="5" t="s">
        <v>46</v>
      </c>
      <c r="D108" s="5">
        <v>-1637.39</v>
      </c>
      <c r="E108" s="5">
        <v>1000.0</v>
      </c>
      <c r="F108" s="3"/>
      <c r="G108" s="3">
        <f>D108</f>
        <v>-1637.39</v>
      </c>
      <c r="H108" s="3"/>
      <c r="I108" s="3"/>
      <c r="J108" s="3"/>
      <c r="K108" s="3"/>
      <c r="L108" s="3"/>
      <c r="M108" s="3"/>
      <c r="N108" s="3"/>
    </row>
    <row r="109" ht="15.75" customHeight="1">
      <c r="A109" s="6">
        <v>44124.0</v>
      </c>
      <c r="B109" s="5" t="s">
        <v>47</v>
      </c>
      <c r="C109" s="5" t="s">
        <v>110</v>
      </c>
      <c r="D109" s="5">
        <v>91.56</v>
      </c>
      <c r="E109" s="5">
        <v>2637.39</v>
      </c>
      <c r="F109" s="3"/>
      <c r="G109" s="3"/>
      <c r="H109" s="3">
        <f t="shared" ref="H109:H110" si="14">D109</f>
        <v>91.56</v>
      </c>
      <c r="I109" s="3"/>
      <c r="J109" s="3"/>
      <c r="K109" s="3"/>
      <c r="L109" s="3"/>
      <c r="M109" s="3"/>
      <c r="N109" s="3"/>
    </row>
    <row r="110" ht="15.75" customHeight="1">
      <c r="A110" s="6">
        <v>44124.0</v>
      </c>
      <c r="B110" s="5" t="s">
        <v>47</v>
      </c>
      <c r="C110" s="5" t="s">
        <v>111</v>
      </c>
      <c r="D110" s="5">
        <v>1545.83</v>
      </c>
      <c r="E110" s="5">
        <v>2545.83</v>
      </c>
      <c r="F110" s="3"/>
      <c r="G110" s="3"/>
      <c r="H110" s="3">
        <f t="shared" si="14"/>
        <v>1545.83</v>
      </c>
      <c r="I110" s="3"/>
      <c r="J110" s="3"/>
      <c r="K110" s="3"/>
      <c r="L110" s="3"/>
      <c r="M110" s="3"/>
      <c r="N110" s="3"/>
    </row>
    <row r="111" ht="15.75" customHeight="1">
      <c r="A111" s="6">
        <v>44120.0</v>
      </c>
      <c r="C111" s="5" t="s">
        <v>46</v>
      </c>
      <c r="D111" s="5">
        <v>-1073.27</v>
      </c>
      <c r="E111" s="5">
        <v>1000.0</v>
      </c>
      <c r="F111" s="3"/>
      <c r="G111" s="3">
        <f>D111</f>
        <v>-1073.27</v>
      </c>
      <c r="H111" s="3"/>
      <c r="I111" s="3"/>
      <c r="J111" s="3"/>
      <c r="K111" s="3"/>
      <c r="L111" s="3"/>
      <c r="M111" s="3"/>
      <c r="N111" s="3"/>
    </row>
    <row r="112" ht="15.75" customHeight="1">
      <c r="A112" s="6">
        <v>44120.0</v>
      </c>
      <c r="B112" s="5" t="s">
        <v>47</v>
      </c>
      <c r="C112" s="5" t="s">
        <v>112</v>
      </c>
      <c r="D112" s="5">
        <v>700.0</v>
      </c>
      <c r="E112" s="5">
        <v>2073.27</v>
      </c>
      <c r="F112" s="3"/>
      <c r="G112" s="3"/>
      <c r="H112" s="3">
        <f t="shared" ref="H112:H113" si="15">D112</f>
        <v>700</v>
      </c>
      <c r="I112" s="3"/>
      <c r="J112" s="3"/>
      <c r="K112" s="3"/>
      <c r="L112" s="3"/>
      <c r="M112" s="3"/>
      <c r="N112" s="3"/>
    </row>
    <row r="113" ht="15.75" customHeight="1">
      <c r="A113" s="6">
        <v>44120.0</v>
      </c>
      <c r="B113" s="5" t="s">
        <v>47</v>
      </c>
      <c r="C113" s="5" t="s">
        <v>113</v>
      </c>
      <c r="D113" s="5">
        <v>373.27</v>
      </c>
      <c r="E113" s="5">
        <v>1373.27</v>
      </c>
      <c r="F113" s="3"/>
      <c r="G113" s="3"/>
      <c r="H113" s="3">
        <f t="shared" si="15"/>
        <v>373.27</v>
      </c>
      <c r="I113" s="3"/>
      <c r="J113" s="3"/>
      <c r="K113" s="3"/>
      <c r="L113" s="3"/>
      <c r="M113" s="3"/>
      <c r="N113" s="3"/>
    </row>
    <row r="114" ht="15.75" customHeight="1">
      <c r="A114" s="6">
        <v>44113.0</v>
      </c>
      <c r="C114" s="5" t="s">
        <v>46</v>
      </c>
      <c r="D114" s="5">
        <v>-700.0</v>
      </c>
      <c r="E114" s="5">
        <v>1000.0</v>
      </c>
      <c r="F114" s="3"/>
      <c r="G114" s="3">
        <f>D114</f>
        <v>-700</v>
      </c>
      <c r="H114" s="3"/>
      <c r="I114" s="3"/>
      <c r="J114" s="3"/>
      <c r="K114" s="3"/>
      <c r="L114" s="3"/>
      <c r="M114" s="3"/>
      <c r="N114" s="3"/>
    </row>
    <row r="115" ht="15.75" customHeight="1">
      <c r="A115" s="6">
        <v>44113.0</v>
      </c>
      <c r="B115" s="5" t="s">
        <v>47</v>
      </c>
      <c r="C115" s="5" t="s">
        <v>114</v>
      </c>
      <c r="D115" s="5">
        <v>700.0</v>
      </c>
      <c r="E115" s="5">
        <v>1700.0</v>
      </c>
      <c r="F115" s="3"/>
      <c r="G115" s="3"/>
      <c r="H115" s="3">
        <f>D115</f>
        <v>700</v>
      </c>
      <c r="I115" s="3"/>
      <c r="J115" s="3"/>
      <c r="K115" s="3"/>
      <c r="L115" s="3"/>
      <c r="M115" s="3"/>
      <c r="N115" s="3"/>
    </row>
    <row r="116" ht="15.75" customHeight="1">
      <c r="A116" s="6">
        <v>44106.0</v>
      </c>
      <c r="C116" s="5" t="s">
        <v>46</v>
      </c>
      <c r="D116" s="5">
        <v>-131.01</v>
      </c>
      <c r="E116" s="5">
        <v>1000.0</v>
      </c>
      <c r="F116" s="3"/>
      <c r="G116" s="3">
        <f>D116</f>
        <v>-131.01</v>
      </c>
      <c r="H116" s="3"/>
      <c r="I116" s="3"/>
      <c r="J116" s="3"/>
      <c r="K116" s="3"/>
      <c r="L116" s="3"/>
      <c r="M116" s="3"/>
      <c r="N116" s="3"/>
    </row>
    <row r="117" ht="15.75" customHeight="1">
      <c r="A117" s="6">
        <v>44106.0</v>
      </c>
      <c r="B117" s="5" t="s">
        <v>54</v>
      </c>
      <c r="C117" s="5" t="s">
        <v>97</v>
      </c>
      <c r="D117" s="5">
        <v>-900.0</v>
      </c>
      <c r="E117" s="5">
        <v>1131.01</v>
      </c>
      <c r="F117" s="3"/>
      <c r="G117" s="3"/>
      <c r="H117" s="3"/>
      <c r="I117" s="3"/>
      <c r="J117" s="3"/>
      <c r="K117" s="3"/>
      <c r="L117" s="3"/>
      <c r="M117" s="3">
        <f>D117</f>
        <v>-900</v>
      </c>
      <c r="N117" s="3"/>
    </row>
    <row r="118" ht="15.75" customHeight="1">
      <c r="A118" s="6">
        <v>44106.0</v>
      </c>
      <c r="B118" s="5" t="s">
        <v>47</v>
      </c>
      <c r="C118" s="5" t="s">
        <v>115</v>
      </c>
      <c r="D118" s="5">
        <v>700.0</v>
      </c>
      <c r="E118" s="5">
        <v>2031.01</v>
      </c>
      <c r="F118" s="3"/>
      <c r="G118" s="3"/>
      <c r="H118" s="3">
        <f t="shared" ref="H118:H119" si="16">D118</f>
        <v>700</v>
      </c>
      <c r="I118" s="3"/>
      <c r="J118" s="3"/>
      <c r="K118" s="3"/>
      <c r="L118" s="3"/>
      <c r="M118" s="3"/>
      <c r="N118" s="3"/>
    </row>
    <row r="119" ht="15.75" customHeight="1">
      <c r="A119" s="6">
        <v>44106.0</v>
      </c>
      <c r="B119" s="5" t="s">
        <v>47</v>
      </c>
      <c r="C119" s="5" t="s">
        <v>116</v>
      </c>
      <c r="D119" s="5">
        <v>331.01</v>
      </c>
      <c r="E119" s="5">
        <v>1331.01</v>
      </c>
      <c r="F119" s="3"/>
      <c r="G119" s="3"/>
      <c r="H119" s="3">
        <f t="shared" si="16"/>
        <v>331.01</v>
      </c>
      <c r="I119" s="3"/>
      <c r="J119" s="3"/>
      <c r="K119" s="3"/>
      <c r="L119" s="3"/>
      <c r="M119" s="3"/>
      <c r="N119" s="3"/>
    </row>
    <row r="120" ht="15.75" customHeight="1">
      <c r="A120" s="6">
        <v>44105.0</v>
      </c>
      <c r="C120" s="5" t="s">
        <v>46</v>
      </c>
      <c r="D120" s="5">
        <v>-805.36</v>
      </c>
      <c r="E120" s="5">
        <v>1000.0</v>
      </c>
      <c r="F120" s="3"/>
      <c r="G120" s="3">
        <f>D120</f>
        <v>-805.36</v>
      </c>
      <c r="H120" s="3"/>
      <c r="I120" s="3"/>
      <c r="J120" s="3"/>
      <c r="K120" s="3"/>
      <c r="L120" s="3"/>
      <c r="M120" s="3"/>
      <c r="N120" s="3"/>
    </row>
    <row r="121" ht="15.75" customHeight="1">
      <c r="A121" s="6">
        <v>44105.0</v>
      </c>
      <c r="B121" s="5" t="s">
        <v>47</v>
      </c>
      <c r="C121" s="5" t="s">
        <v>117</v>
      </c>
      <c r="D121" s="5">
        <v>805.36</v>
      </c>
      <c r="E121" s="5">
        <v>1805.36</v>
      </c>
      <c r="F121" s="3"/>
      <c r="G121" s="3"/>
      <c r="H121" s="3">
        <f>D121</f>
        <v>805.36</v>
      </c>
      <c r="I121" s="3"/>
      <c r="J121" s="3"/>
      <c r="K121" s="3"/>
      <c r="L121" s="3"/>
      <c r="M121" s="3"/>
      <c r="N121" s="3"/>
    </row>
    <row r="122" ht="15.75" customHeight="1">
      <c r="A122" s="6">
        <v>44104.0</v>
      </c>
      <c r="B122" s="5" t="s">
        <v>43</v>
      </c>
      <c r="C122" s="5" t="s">
        <v>118</v>
      </c>
      <c r="D122" s="5">
        <v>-3.5</v>
      </c>
      <c r="E122" s="5">
        <v>1000.0</v>
      </c>
      <c r="F122" s="3"/>
      <c r="G122" s="3"/>
      <c r="H122" s="3"/>
      <c r="I122" s="3">
        <f>D122</f>
        <v>-3.5</v>
      </c>
      <c r="J122" s="3"/>
      <c r="K122" s="3"/>
      <c r="L122" s="3"/>
      <c r="M122" s="3"/>
      <c r="N122" s="3"/>
    </row>
    <row r="123" ht="15.75" customHeight="1">
      <c r="A123" s="6">
        <v>44104.0</v>
      </c>
      <c r="C123" s="5" t="s">
        <v>45</v>
      </c>
      <c r="D123" s="5">
        <v>3.5</v>
      </c>
      <c r="E123" s="5">
        <v>1003.5</v>
      </c>
      <c r="F123" s="3"/>
      <c r="G123" s="3">
        <f>D123</f>
        <v>3.5</v>
      </c>
      <c r="H123" s="3"/>
      <c r="I123" s="3"/>
      <c r="J123" s="3"/>
      <c r="K123" s="3"/>
      <c r="L123" s="3"/>
      <c r="M123" s="3"/>
      <c r="N123" s="3"/>
    </row>
    <row r="124" ht="15.75" customHeight="1">
      <c r="A124" s="6">
        <v>44103.0</v>
      </c>
      <c r="B124" s="5" t="s">
        <v>54</v>
      </c>
      <c r="C124" s="5" t="s">
        <v>119</v>
      </c>
      <c r="D124" s="5">
        <v>-385.45</v>
      </c>
      <c r="E124" s="5">
        <v>1000.0</v>
      </c>
      <c r="F124" s="3"/>
      <c r="G124" s="3"/>
      <c r="H124" s="3"/>
      <c r="I124" s="3"/>
      <c r="J124" s="3"/>
      <c r="K124" s="3">
        <f>D124</f>
        <v>-385.45</v>
      </c>
      <c r="L124" s="3"/>
      <c r="M124" s="3"/>
      <c r="N124" s="3"/>
    </row>
    <row r="125" ht="15.75" customHeight="1">
      <c r="A125" s="6">
        <v>44103.0</v>
      </c>
      <c r="C125" s="5" t="s">
        <v>45</v>
      </c>
      <c r="D125" s="5">
        <v>385.45</v>
      </c>
      <c r="E125" s="5">
        <v>1385.45</v>
      </c>
      <c r="F125" s="3"/>
      <c r="G125" s="3">
        <f t="shared" ref="G125:G126" si="17">D125</f>
        <v>385.45</v>
      </c>
      <c r="H125" s="3"/>
      <c r="I125" s="3"/>
      <c r="J125" s="3"/>
      <c r="K125" s="3"/>
      <c r="L125" s="3"/>
      <c r="M125" s="3"/>
      <c r="N125" s="3"/>
    </row>
    <row r="126" ht="15.75" customHeight="1">
      <c r="A126" s="6">
        <v>44099.0</v>
      </c>
      <c r="C126" s="5" t="s">
        <v>46</v>
      </c>
      <c r="D126" s="5">
        <v>-700.0</v>
      </c>
      <c r="E126" s="5">
        <v>1000.0</v>
      </c>
      <c r="F126" s="3"/>
      <c r="G126" s="3">
        <f t="shared" si="17"/>
        <v>-700</v>
      </c>
      <c r="H126" s="3"/>
      <c r="I126" s="3"/>
      <c r="J126" s="3"/>
      <c r="K126" s="3"/>
      <c r="L126" s="3"/>
      <c r="M126" s="3"/>
      <c r="N126" s="3"/>
    </row>
    <row r="127" ht="15.75" customHeight="1">
      <c r="A127" s="6">
        <v>44099.0</v>
      </c>
      <c r="B127" s="5" t="s">
        <v>47</v>
      </c>
      <c r="C127" s="5" t="s">
        <v>120</v>
      </c>
      <c r="D127" s="5">
        <v>700.0</v>
      </c>
      <c r="E127" s="5">
        <v>1700.0</v>
      </c>
      <c r="F127" s="3"/>
      <c r="G127" s="3"/>
      <c r="H127" s="3">
        <f>D127</f>
        <v>700</v>
      </c>
      <c r="I127" s="3"/>
      <c r="J127" s="3"/>
      <c r="K127" s="3"/>
      <c r="L127" s="3"/>
      <c r="M127" s="3"/>
      <c r="N127" s="3"/>
    </row>
    <row r="128" ht="15.75" customHeight="1">
      <c r="A128" s="6">
        <v>44098.0</v>
      </c>
      <c r="C128" s="5" t="s">
        <v>46</v>
      </c>
      <c r="D128" s="5">
        <v>-1125.0</v>
      </c>
      <c r="E128" s="5">
        <v>1000.0</v>
      </c>
      <c r="F128" s="3"/>
      <c r="G128" s="3">
        <f>D128</f>
        <v>-1125</v>
      </c>
      <c r="H128" s="3"/>
      <c r="I128" s="3"/>
      <c r="J128" s="3"/>
      <c r="K128" s="3"/>
      <c r="L128" s="3"/>
      <c r="M128" s="3"/>
      <c r="N128" s="3"/>
    </row>
    <row r="129" ht="15.75" customHeight="1">
      <c r="A129" s="6">
        <v>44098.0</v>
      </c>
      <c r="B129" s="5" t="s">
        <v>47</v>
      </c>
      <c r="C129" s="5" t="s">
        <v>121</v>
      </c>
      <c r="D129" s="5">
        <v>1125.0</v>
      </c>
      <c r="E129" s="5">
        <v>2125.0</v>
      </c>
      <c r="F129" s="3"/>
      <c r="G129" s="3"/>
      <c r="H129" s="3">
        <f>D129</f>
        <v>1125</v>
      </c>
      <c r="I129" s="3"/>
      <c r="J129" s="3"/>
      <c r="K129" s="3"/>
      <c r="L129" s="3"/>
      <c r="M129" s="3"/>
      <c r="N129" s="3"/>
    </row>
    <row r="130" ht="15.75" customHeight="1">
      <c r="A130" s="6">
        <v>44095.0</v>
      </c>
      <c r="C130" s="5" t="s">
        <v>46</v>
      </c>
      <c r="D130" s="5">
        <v>-1545.83</v>
      </c>
      <c r="E130" s="5">
        <v>1000.0</v>
      </c>
      <c r="F130" s="3"/>
      <c r="G130" s="3">
        <f>D130</f>
        <v>-1545.83</v>
      </c>
      <c r="H130" s="3"/>
      <c r="I130" s="3"/>
      <c r="J130" s="3"/>
      <c r="K130" s="3"/>
      <c r="L130" s="3"/>
      <c r="M130" s="3"/>
      <c r="N130" s="3"/>
    </row>
    <row r="131" ht="15.75" customHeight="1">
      <c r="A131" s="6">
        <v>44095.0</v>
      </c>
      <c r="B131" s="5" t="s">
        <v>47</v>
      </c>
      <c r="C131" s="5" t="s">
        <v>122</v>
      </c>
      <c r="D131" s="5">
        <v>1545.83</v>
      </c>
      <c r="E131" s="5">
        <v>2545.83</v>
      </c>
      <c r="F131" s="3"/>
      <c r="G131" s="3"/>
      <c r="H131" s="3">
        <f>D131</f>
        <v>1545.83</v>
      </c>
      <c r="I131" s="3"/>
      <c r="J131" s="3"/>
      <c r="K131" s="3"/>
      <c r="L131" s="3"/>
      <c r="M131" s="3"/>
      <c r="N131" s="3"/>
    </row>
    <row r="132" ht="15.75" customHeight="1">
      <c r="A132" s="6">
        <v>44092.0</v>
      </c>
      <c r="C132" s="5" t="s">
        <v>46</v>
      </c>
      <c r="D132" s="5">
        <v>-250.0</v>
      </c>
      <c r="E132" s="5">
        <v>1000.0</v>
      </c>
      <c r="F132" s="3"/>
      <c r="G132" s="3">
        <f>D132</f>
        <v>-250</v>
      </c>
      <c r="H132" s="3"/>
      <c r="I132" s="3"/>
      <c r="J132" s="3"/>
      <c r="K132" s="3"/>
      <c r="L132" s="3"/>
      <c r="M132" s="3"/>
      <c r="N132" s="3"/>
    </row>
    <row r="133" ht="15.75" customHeight="1">
      <c r="A133" s="6">
        <v>44092.0</v>
      </c>
      <c r="B133" s="5" t="s">
        <v>54</v>
      </c>
      <c r="C133" s="5" t="s">
        <v>97</v>
      </c>
      <c r="D133" s="5">
        <v>-450.0</v>
      </c>
      <c r="E133" s="5">
        <v>1250.0</v>
      </c>
      <c r="F133" s="3"/>
      <c r="G133" s="3"/>
      <c r="H133" s="3"/>
      <c r="I133" s="3"/>
      <c r="J133" s="3"/>
      <c r="K133" s="3"/>
      <c r="L133" s="3"/>
      <c r="M133" s="3">
        <f>D133</f>
        <v>-450</v>
      </c>
      <c r="N133" s="3"/>
    </row>
    <row r="134" ht="15.75" customHeight="1">
      <c r="A134" s="6">
        <v>44092.0</v>
      </c>
      <c r="B134" s="5" t="s">
        <v>47</v>
      </c>
      <c r="C134" s="5" t="s">
        <v>123</v>
      </c>
      <c r="D134" s="5">
        <v>700.0</v>
      </c>
      <c r="E134" s="5">
        <v>1700.0</v>
      </c>
      <c r="F134" s="3"/>
      <c r="G134" s="3"/>
      <c r="H134" s="3">
        <f>D134</f>
        <v>700</v>
      </c>
      <c r="I134" s="3"/>
      <c r="J134" s="3"/>
      <c r="K134" s="3"/>
      <c r="L134" s="3"/>
      <c r="M134" s="3"/>
      <c r="N134" s="3"/>
    </row>
    <row r="135" ht="15.75" customHeight="1">
      <c r="A135" s="6">
        <v>44088.0</v>
      </c>
      <c r="C135" s="5" t="s">
        <v>46</v>
      </c>
      <c r="D135" s="5">
        <v>-1125.0</v>
      </c>
      <c r="E135" s="5">
        <v>1000.0</v>
      </c>
      <c r="F135" s="3"/>
      <c r="G135" s="3">
        <f>D135</f>
        <v>-1125</v>
      </c>
      <c r="H135" s="3"/>
      <c r="I135" s="3"/>
      <c r="J135" s="3"/>
      <c r="K135" s="3"/>
      <c r="L135" s="3"/>
      <c r="M135" s="3"/>
      <c r="N135" s="3"/>
    </row>
    <row r="136" ht="15.75" customHeight="1">
      <c r="A136" s="6">
        <v>44088.0</v>
      </c>
      <c r="B136" s="5" t="s">
        <v>47</v>
      </c>
      <c r="C136" s="5" t="s">
        <v>124</v>
      </c>
      <c r="D136" s="5">
        <v>1125.0</v>
      </c>
      <c r="E136" s="5">
        <v>2125.0</v>
      </c>
      <c r="F136" s="3"/>
      <c r="G136" s="3"/>
      <c r="H136" s="3">
        <f>D136</f>
        <v>1125</v>
      </c>
      <c r="I136" s="3"/>
      <c r="J136" s="3"/>
      <c r="K136" s="3"/>
      <c r="L136" s="3"/>
      <c r="M136" s="3"/>
      <c r="N136" s="3"/>
    </row>
    <row r="137" ht="15.75" customHeight="1">
      <c r="A137" s="6">
        <v>44085.0</v>
      </c>
      <c r="C137" s="5" t="s">
        <v>46</v>
      </c>
      <c r="D137" s="5">
        <v>-450.0</v>
      </c>
      <c r="E137" s="5">
        <v>1000.0</v>
      </c>
      <c r="F137" s="3"/>
      <c r="G137" s="3">
        <f>D137</f>
        <v>-450</v>
      </c>
      <c r="H137" s="3"/>
      <c r="I137" s="3"/>
      <c r="J137" s="3"/>
      <c r="K137" s="3"/>
      <c r="L137" s="3"/>
      <c r="M137" s="3"/>
      <c r="N137" s="3"/>
    </row>
    <row r="138" ht="15.75" customHeight="1">
      <c r="A138" s="6">
        <v>44085.0</v>
      </c>
      <c r="B138" s="5" t="s">
        <v>54</v>
      </c>
      <c r="C138" s="5" t="s">
        <v>125</v>
      </c>
      <c r="D138" s="5">
        <v>-250.0</v>
      </c>
      <c r="E138" s="5">
        <v>1450.0</v>
      </c>
      <c r="F138" s="3"/>
      <c r="G138" s="3"/>
      <c r="H138" s="3"/>
      <c r="I138" s="3"/>
      <c r="J138" s="3"/>
      <c r="K138" s="3"/>
      <c r="L138" s="3"/>
      <c r="M138" s="3">
        <f>D138</f>
        <v>-250</v>
      </c>
      <c r="N138" s="3"/>
    </row>
    <row r="139" ht="15.75" customHeight="1">
      <c r="A139" s="6">
        <v>44085.0</v>
      </c>
      <c r="B139" s="5" t="s">
        <v>47</v>
      </c>
      <c r="C139" s="5" t="s">
        <v>126</v>
      </c>
      <c r="D139" s="5">
        <v>700.0</v>
      </c>
      <c r="E139" s="5">
        <v>1700.0</v>
      </c>
      <c r="F139" s="3"/>
      <c r="G139" s="3"/>
      <c r="H139" s="3">
        <f>D139</f>
        <v>700</v>
      </c>
      <c r="I139" s="3"/>
      <c r="J139" s="3"/>
      <c r="K139" s="3"/>
      <c r="L139" s="3"/>
      <c r="M139" s="3"/>
      <c r="N139" s="3"/>
    </row>
    <row r="140" ht="15.75" customHeight="1">
      <c r="A140" s="6">
        <v>44078.0</v>
      </c>
      <c r="C140" s="5" t="s">
        <v>46</v>
      </c>
      <c r="D140" s="5">
        <v>-700.0</v>
      </c>
      <c r="E140" s="5">
        <v>1000.0</v>
      </c>
      <c r="F140" s="3"/>
      <c r="G140" s="3">
        <f>D140</f>
        <v>-700</v>
      </c>
      <c r="H140" s="3"/>
      <c r="I140" s="3"/>
      <c r="J140" s="3"/>
      <c r="K140" s="3"/>
      <c r="L140" s="3"/>
      <c r="M140" s="3"/>
      <c r="N140" s="3"/>
    </row>
    <row r="141" ht="15.75" customHeight="1">
      <c r="A141" s="6">
        <v>44078.0</v>
      </c>
      <c r="B141" s="5" t="s">
        <v>47</v>
      </c>
      <c r="C141" s="5" t="s">
        <v>127</v>
      </c>
      <c r="D141" s="5">
        <v>700.0</v>
      </c>
      <c r="E141" s="5">
        <v>1700.0</v>
      </c>
      <c r="F141" s="3"/>
      <c r="G141" s="3"/>
      <c r="H141" s="3">
        <f>D141</f>
        <v>700</v>
      </c>
      <c r="I141" s="3"/>
      <c r="J141" s="3"/>
      <c r="K141" s="3"/>
      <c r="L141" s="3"/>
      <c r="M141" s="3"/>
      <c r="N141" s="3"/>
    </row>
    <row r="142" ht="15.75" customHeight="1">
      <c r="A142" s="6">
        <v>44075.0</v>
      </c>
      <c r="C142" s="5" t="s">
        <v>46</v>
      </c>
      <c r="D142" s="5">
        <v>-596.36</v>
      </c>
      <c r="E142" s="5">
        <v>1000.0</v>
      </c>
      <c r="F142" s="3"/>
      <c r="G142" s="3">
        <f>D142</f>
        <v>-596.36</v>
      </c>
      <c r="H142" s="3"/>
      <c r="I142" s="3"/>
      <c r="J142" s="3"/>
      <c r="K142" s="3"/>
      <c r="L142" s="3"/>
      <c r="M142" s="3"/>
      <c r="N142" s="3"/>
    </row>
    <row r="143" ht="15.75" customHeight="1">
      <c r="A143" s="6">
        <v>44075.0</v>
      </c>
      <c r="B143" s="5" t="s">
        <v>60</v>
      </c>
      <c r="C143" s="5" t="s">
        <v>61</v>
      </c>
      <c r="D143" s="5">
        <v>-209.0</v>
      </c>
      <c r="E143" s="5">
        <v>1596.36</v>
      </c>
      <c r="F143" s="3"/>
      <c r="G143" s="3"/>
      <c r="H143" s="3"/>
      <c r="I143" s="3"/>
      <c r="J143" s="3">
        <f>D143</f>
        <v>-209</v>
      </c>
      <c r="K143" s="3"/>
      <c r="L143" s="3"/>
      <c r="M143" s="3"/>
      <c r="N143" s="3"/>
    </row>
    <row r="144" ht="15.75" customHeight="1">
      <c r="A144" s="6">
        <v>44075.0</v>
      </c>
      <c r="B144" s="5" t="s">
        <v>47</v>
      </c>
      <c r="C144" s="5" t="s">
        <v>128</v>
      </c>
      <c r="D144" s="5">
        <v>805.36</v>
      </c>
      <c r="E144" s="5">
        <v>1805.36</v>
      </c>
      <c r="F144" s="3"/>
      <c r="G144" s="3"/>
      <c r="H144" s="3">
        <f>D144</f>
        <v>805.36</v>
      </c>
      <c r="I144" s="3"/>
      <c r="J144" s="3"/>
      <c r="K144" s="3"/>
      <c r="L144" s="3"/>
      <c r="M144" s="3"/>
      <c r="N144" s="3"/>
    </row>
    <row r="145" ht="15.75" customHeight="1">
      <c r="A145" s="6">
        <v>44071.0</v>
      </c>
      <c r="C145" s="5" t="s">
        <v>46</v>
      </c>
      <c r="D145" s="5">
        <v>-695.1</v>
      </c>
      <c r="E145" s="5">
        <v>1000.0</v>
      </c>
      <c r="F145" s="3"/>
      <c r="G145" s="3">
        <f>D145</f>
        <v>-695.1</v>
      </c>
      <c r="H145" s="3"/>
      <c r="I145" s="3"/>
      <c r="J145" s="3"/>
      <c r="K145" s="3"/>
      <c r="L145" s="3"/>
      <c r="M145" s="3"/>
      <c r="N145" s="3"/>
    </row>
    <row r="146" ht="15.75" customHeight="1">
      <c r="A146" s="6">
        <v>44071.0</v>
      </c>
      <c r="B146" s="5" t="s">
        <v>43</v>
      </c>
      <c r="C146" s="5" t="s">
        <v>129</v>
      </c>
      <c r="D146" s="5">
        <v>-4.9</v>
      </c>
      <c r="E146" s="5">
        <v>1695.1</v>
      </c>
      <c r="F146" s="3"/>
      <c r="G146" s="3"/>
      <c r="H146" s="3"/>
      <c r="I146" s="3">
        <f>D146</f>
        <v>-4.9</v>
      </c>
      <c r="J146" s="3"/>
      <c r="K146" s="3"/>
      <c r="L146" s="3"/>
      <c r="M146" s="3"/>
      <c r="N146" s="3"/>
    </row>
    <row r="147" ht="15.75" customHeight="1">
      <c r="A147" s="6">
        <v>44071.0</v>
      </c>
      <c r="B147" s="5" t="s">
        <v>47</v>
      </c>
      <c r="C147" s="5" t="s">
        <v>130</v>
      </c>
      <c r="D147" s="5">
        <v>700.0</v>
      </c>
      <c r="E147" s="5">
        <v>1700.0</v>
      </c>
      <c r="F147" s="3"/>
      <c r="G147" s="3"/>
      <c r="H147" s="3">
        <f>D147</f>
        <v>700</v>
      </c>
      <c r="I147" s="3"/>
      <c r="J147" s="3"/>
      <c r="K147" s="3"/>
      <c r="L147" s="3"/>
      <c r="M147" s="3"/>
      <c r="N147" s="3"/>
    </row>
    <row r="148" ht="15.75" customHeight="1">
      <c r="A148" s="6">
        <v>44067.0</v>
      </c>
      <c r="C148" s="5" t="s">
        <v>46</v>
      </c>
      <c r="D148" s="5">
        <v>-1125.0</v>
      </c>
      <c r="E148" s="5">
        <v>1000.0</v>
      </c>
      <c r="F148" s="3"/>
      <c r="G148" s="3">
        <f>D148</f>
        <v>-1125</v>
      </c>
      <c r="H148" s="3"/>
      <c r="I148" s="3"/>
      <c r="J148" s="3"/>
      <c r="K148" s="3"/>
      <c r="L148" s="3"/>
      <c r="M148" s="3"/>
      <c r="N148" s="3"/>
    </row>
    <row r="149" ht="15.75" customHeight="1">
      <c r="A149" s="6">
        <v>44067.0</v>
      </c>
      <c r="B149" s="5" t="s">
        <v>47</v>
      </c>
      <c r="C149" s="5" t="s">
        <v>131</v>
      </c>
      <c r="D149" s="5">
        <v>1125.0</v>
      </c>
      <c r="E149" s="5">
        <v>2125.0</v>
      </c>
      <c r="F149" s="3"/>
      <c r="G149" s="3"/>
      <c r="H149" s="3">
        <f>D149</f>
        <v>1125</v>
      </c>
      <c r="I149" s="3"/>
      <c r="J149" s="3"/>
      <c r="K149" s="3"/>
      <c r="L149" s="3"/>
      <c r="M149" s="3"/>
      <c r="N149" s="3"/>
    </row>
    <row r="150" ht="15.75" customHeight="1">
      <c r="A150" s="6">
        <v>44064.0</v>
      </c>
      <c r="C150" s="5" t="s">
        <v>46</v>
      </c>
      <c r="D150" s="5">
        <v>-700.0</v>
      </c>
      <c r="E150" s="5">
        <v>1000.0</v>
      </c>
      <c r="F150" s="3"/>
      <c r="G150" s="3">
        <f>D150</f>
        <v>-700</v>
      </c>
      <c r="H150" s="3"/>
      <c r="I150" s="3"/>
      <c r="J150" s="3"/>
      <c r="K150" s="3"/>
      <c r="L150" s="3"/>
      <c r="M150" s="3"/>
      <c r="N150" s="3"/>
    </row>
    <row r="151" ht="15.75" customHeight="1">
      <c r="A151" s="6">
        <v>44064.0</v>
      </c>
      <c r="B151" s="5" t="s">
        <v>47</v>
      </c>
      <c r="C151" s="5" t="s">
        <v>132</v>
      </c>
      <c r="D151" s="5">
        <v>700.0</v>
      </c>
      <c r="E151" s="5">
        <v>1700.0</v>
      </c>
      <c r="F151" s="3"/>
      <c r="G151" s="3"/>
      <c r="H151" s="3">
        <f>D151</f>
        <v>700</v>
      </c>
      <c r="I151" s="3"/>
      <c r="J151" s="3"/>
      <c r="K151" s="3"/>
      <c r="L151" s="3"/>
      <c r="M151" s="3"/>
      <c r="N151" s="3"/>
    </row>
    <row r="152" ht="15.75" customHeight="1">
      <c r="A152" s="6">
        <v>44063.0</v>
      </c>
      <c r="C152" s="5" t="s">
        <v>46</v>
      </c>
      <c r="D152" s="5">
        <v>-2670.83</v>
      </c>
      <c r="E152" s="5">
        <v>1000.0</v>
      </c>
      <c r="F152" s="3"/>
      <c r="G152" s="3">
        <f>D152</f>
        <v>-2670.83</v>
      </c>
      <c r="H152" s="3"/>
      <c r="I152" s="3"/>
      <c r="J152" s="3"/>
      <c r="K152" s="3"/>
      <c r="L152" s="3"/>
      <c r="M152" s="3"/>
      <c r="N152" s="3"/>
    </row>
    <row r="153" ht="15.75" customHeight="1">
      <c r="A153" s="6">
        <v>44063.0</v>
      </c>
      <c r="B153" s="5" t="s">
        <v>47</v>
      </c>
      <c r="C153" s="5" t="s">
        <v>133</v>
      </c>
      <c r="D153" s="5">
        <v>1125.0</v>
      </c>
      <c r="E153" s="5">
        <v>3670.83</v>
      </c>
      <c r="F153" s="3"/>
      <c r="G153" s="3"/>
      <c r="H153" s="3">
        <f t="shared" ref="H153:H154" si="18">D153</f>
        <v>1125</v>
      </c>
      <c r="I153" s="3"/>
      <c r="J153" s="3"/>
      <c r="K153" s="3"/>
      <c r="L153" s="3"/>
      <c r="M153" s="3"/>
      <c r="N153" s="3"/>
    </row>
    <row r="154" ht="15.75" customHeight="1">
      <c r="A154" s="6">
        <v>44063.0</v>
      </c>
      <c r="B154" s="5" t="s">
        <v>47</v>
      </c>
      <c r="C154" s="5" t="s">
        <v>134</v>
      </c>
      <c r="D154" s="5">
        <v>1545.83</v>
      </c>
      <c r="E154" s="5">
        <v>2545.83</v>
      </c>
      <c r="F154" s="3"/>
      <c r="G154" s="3"/>
      <c r="H154" s="3">
        <f t="shared" si="18"/>
        <v>1545.83</v>
      </c>
      <c r="I154" s="3"/>
      <c r="J154" s="3"/>
      <c r="K154" s="3"/>
      <c r="L154" s="3"/>
      <c r="M154" s="3"/>
      <c r="N154" s="3"/>
    </row>
    <row r="155" ht="15.75" customHeight="1">
      <c r="A155" s="6">
        <v>44060.0</v>
      </c>
      <c r="B155" s="5" t="s">
        <v>54</v>
      </c>
      <c r="C155" s="5" t="s">
        <v>135</v>
      </c>
      <c r="D155" s="5">
        <v>-280.0</v>
      </c>
      <c r="E155" s="5">
        <v>1000.0</v>
      </c>
      <c r="F155" s="3"/>
      <c r="G155" s="3"/>
      <c r="H155" s="3"/>
      <c r="I155" s="3"/>
      <c r="J155" s="3"/>
      <c r="K155" s="3"/>
      <c r="L155" s="3"/>
      <c r="M155" s="3">
        <f>D155</f>
        <v>-280</v>
      </c>
      <c r="N155" s="3"/>
    </row>
    <row r="156" ht="15.75" customHeight="1">
      <c r="A156" s="6">
        <v>44060.0</v>
      </c>
      <c r="C156" s="5" t="s">
        <v>45</v>
      </c>
      <c r="D156" s="5">
        <v>280.0</v>
      </c>
      <c r="E156" s="5">
        <v>1280.0</v>
      </c>
      <c r="F156" s="3"/>
      <c r="G156" s="3">
        <f t="shared" ref="G156:G157" si="19">D156</f>
        <v>280</v>
      </c>
      <c r="H156" s="3"/>
      <c r="I156" s="3"/>
      <c r="J156" s="3"/>
      <c r="K156" s="3"/>
      <c r="L156" s="3"/>
      <c r="M156" s="3"/>
      <c r="N156" s="3"/>
    </row>
    <row r="157" ht="15.75" customHeight="1">
      <c r="A157" s="6">
        <v>44057.0</v>
      </c>
      <c r="C157" s="5" t="s">
        <v>46</v>
      </c>
      <c r="D157" s="5">
        <v>-700.0</v>
      </c>
      <c r="E157" s="5">
        <v>1000.0</v>
      </c>
      <c r="F157" s="3"/>
      <c r="G157" s="3">
        <f t="shared" si="19"/>
        <v>-700</v>
      </c>
      <c r="H157" s="3"/>
      <c r="I157" s="3"/>
      <c r="J157" s="3"/>
      <c r="K157" s="3"/>
      <c r="L157" s="3"/>
      <c r="M157" s="3"/>
      <c r="N157" s="3"/>
    </row>
    <row r="158" ht="15.75" customHeight="1">
      <c r="A158" s="6">
        <v>44057.0</v>
      </c>
      <c r="B158" s="5" t="s">
        <v>47</v>
      </c>
      <c r="C158" s="5" t="s">
        <v>136</v>
      </c>
      <c r="D158" s="5">
        <v>700.0</v>
      </c>
      <c r="E158" s="5">
        <v>1700.0</v>
      </c>
      <c r="F158" s="3"/>
      <c r="G158" s="3"/>
      <c r="H158" s="3">
        <f>D158</f>
        <v>700</v>
      </c>
      <c r="I158" s="3"/>
      <c r="J158" s="3"/>
      <c r="K158" s="3"/>
      <c r="L158" s="3"/>
      <c r="M158" s="3"/>
      <c r="N158" s="3"/>
    </row>
    <row r="159" ht="15.75" customHeight="1">
      <c r="A159" s="6">
        <v>44050.0</v>
      </c>
      <c r="C159" s="5" t="s">
        <v>46</v>
      </c>
      <c r="D159" s="5">
        <v>-700.0</v>
      </c>
      <c r="E159" s="5">
        <v>1000.0</v>
      </c>
      <c r="F159" s="3"/>
      <c r="G159" s="3">
        <f>D159</f>
        <v>-700</v>
      </c>
      <c r="H159" s="3"/>
      <c r="I159" s="3"/>
      <c r="J159" s="3"/>
      <c r="K159" s="3"/>
      <c r="L159" s="3"/>
      <c r="M159" s="3"/>
      <c r="N159" s="3"/>
    </row>
    <row r="160" ht="15.75" customHeight="1">
      <c r="A160" s="6">
        <v>44050.0</v>
      </c>
      <c r="B160" s="5" t="s">
        <v>47</v>
      </c>
      <c r="C160" s="5" t="s">
        <v>137</v>
      </c>
      <c r="D160" s="5">
        <v>700.0</v>
      </c>
      <c r="E160" s="5">
        <v>1700.0</v>
      </c>
      <c r="F160" s="3"/>
      <c r="G160" s="3"/>
      <c r="H160" s="3">
        <f>D160</f>
        <v>700</v>
      </c>
      <c r="I160" s="3"/>
      <c r="J160" s="3"/>
      <c r="K160" s="3"/>
      <c r="L160" s="3"/>
      <c r="M160" s="3"/>
      <c r="N160" s="3"/>
    </row>
    <row r="161" ht="15.75" customHeight="1">
      <c r="A161" s="6">
        <v>44049.0</v>
      </c>
      <c r="B161" s="5" t="s">
        <v>54</v>
      </c>
      <c r="C161" s="5" t="s">
        <v>138</v>
      </c>
      <c r="D161" s="5">
        <v>-7170.0</v>
      </c>
      <c r="E161" s="5">
        <v>1000.0</v>
      </c>
      <c r="F161" s="3"/>
      <c r="G161" s="3"/>
      <c r="H161" s="3"/>
      <c r="I161" s="3"/>
      <c r="J161" s="3"/>
      <c r="K161" s="3"/>
      <c r="L161" s="3"/>
      <c r="M161" s="3">
        <f>D161</f>
        <v>-7170</v>
      </c>
      <c r="N161" s="3"/>
    </row>
    <row r="162" ht="15.75" customHeight="1">
      <c r="A162" s="6">
        <v>44049.0</v>
      </c>
      <c r="C162" s="5" t="s">
        <v>45</v>
      </c>
      <c r="D162" s="5">
        <v>7170.0</v>
      </c>
      <c r="E162" s="5">
        <v>8170.0</v>
      </c>
      <c r="F162" s="3"/>
      <c r="G162" s="3">
        <f t="shared" ref="G162:G163" si="20">D162</f>
        <v>7170</v>
      </c>
      <c r="H162" s="3"/>
      <c r="I162" s="3"/>
      <c r="J162" s="3"/>
      <c r="K162" s="3"/>
      <c r="L162" s="3"/>
      <c r="M162" s="3"/>
      <c r="N162" s="3"/>
    </row>
    <row r="163" ht="15.75" customHeight="1">
      <c r="A163" s="6">
        <v>44046.0</v>
      </c>
      <c r="C163" s="5" t="s">
        <v>46</v>
      </c>
      <c r="D163" s="5">
        <v>-805.36</v>
      </c>
      <c r="E163" s="5">
        <v>1000.0</v>
      </c>
      <c r="F163" s="3"/>
      <c r="G163" s="3">
        <f t="shared" si="20"/>
        <v>-805.36</v>
      </c>
      <c r="H163" s="3"/>
      <c r="I163" s="3"/>
      <c r="J163" s="3"/>
      <c r="K163" s="3"/>
      <c r="L163" s="3"/>
      <c r="M163" s="3"/>
      <c r="N163" s="3"/>
    </row>
    <row r="164" ht="15.75" customHeight="1">
      <c r="A164" s="6">
        <v>44046.0</v>
      </c>
      <c r="B164" s="5" t="s">
        <v>47</v>
      </c>
      <c r="C164" s="5" t="s">
        <v>139</v>
      </c>
      <c r="D164" s="5">
        <v>805.36</v>
      </c>
      <c r="E164" s="5">
        <v>1805.36</v>
      </c>
      <c r="F164" s="3"/>
      <c r="G164" s="3"/>
      <c r="H164" s="3">
        <f>D164</f>
        <v>805.36</v>
      </c>
      <c r="I164" s="3"/>
      <c r="J164" s="3"/>
      <c r="K164" s="3"/>
      <c r="L164" s="3"/>
      <c r="M164" s="3"/>
      <c r="N164" s="3"/>
    </row>
    <row r="165" ht="15.75" customHeight="1">
      <c r="A165" s="6">
        <v>44043.0</v>
      </c>
      <c r="C165" s="5" t="s">
        <v>46</v>
      </c>
      <c r="D165" s="5">
        <v>-565.8</v>
      </c>
      <c r="E165" s="5">
        <v>1000.0</v>
      </c>
      <c r="F165" s="3"/>
      <c r="G165" s="3">
        <f>D165</f>
        <v>-565.8</v>
      </c>
      <c r="H165" s="3"/>
      <c r="I165" s="3"/>
      <c r="J165" s="3"/>
      <c r="K165" s="3"/>
      <c r="L165" s="3"/>
      <c r="M165" s="3"/>
      <c r="N165" s="3"/>
    </row>
    <row r="166" ht="15.75" customHeight="1">
      <c r="A166" s="6">
        <v>44043.0</v>
      </c>
      <c r="B166" s="5" t="s">
        <v>54</v>
      </c>
      <c r="C166" s="5" t="s">
        <v>140</v>
      </c>
      <c r="D166" s="5">
        <v>-130.0</v>
      </c>
      <c r="E166" s="5">
        <v>1565.8</v>
      </c>
      <c r="F166" s="3"/>
      <c r="G166" s="3"/>
      <c r="H166" s="3"/>
      <c r="I166" s="3"/>
      <c r="J166" s="3"/>
      <c r="K166" s="3"/>
      <c r="L166" s="3"/>
      <c r="M166" s="3">
        <f>D166</f>
        <v>-130</v>
      </c>
      <c r="N166" s="3"/>
    </row>
    <row r="167" ht="15.75" customHeight="1">
      <c r="A167" s="6">
        <v>44043.0</v>
      </c>
      <c r="B167" s="5" t="s">
        <v>43</v>
      </c>
      <c r="C167" s="5" t="s">
        <v>141</v>
      </c>
      <c r="D167" s="5">
        <v>-4.2</v>
      </c>
      <c r="E167" s="5">
        <v>1695.8</v>
      </c>
      <c r="F167" s="3"/>
      <c r="G167" s="3"/>
      <c r="H167" s="3"/>
      <c r="I167" s="3">
        <f>D167</f>
        <v>-4.2</v>
      </c>
      <c r="J167" s="3"/>
      <c r="K167" s="3"/>
      <c r="L167" s="3"/>
      <c r="M167" s="3"/>
      <c r="N167" s="3"/>
    </row>
    <row r="168" ht="15.75" customHeight="1">
      <c r="A168" s="6">
        <v>44043.0</v>
      </c>
      <c r="B168" s="5" t="s">
        <v>47</v>
      </c>
      <c r="C168" s="5" t="s">
        <v>142</v>
      </c>
      <c r="D168" s="5">
        <v>700.0</v>
      </c>
      <c r="E168" s="5">
        <v>1700.0</v>
      </c>
      <c r="F168" s="3"/>
      <c r="G168" s="3"/>
      <c r="H168" s="3">
        <f>D168</f>
        <v>700</v>
      </c>
      <c r="I168" s="3"/>
      <c r="J168" s="3"/>
      <c r="K168" s="3"/>
      <c r="L168" s="3"/>
      <c r="M168" s="3"/>
      <c r="N168" s="3"/>
    </row>
    <row r="169" ht="15.75" customHeight="1">
      <c r="A169" s="6">
        <v>44041.0</v>
      </c>
      <c r="B169" s="5" t="s">
        <v>54</v>
      </c>
      <c r="C169" s="5" t="s">
        <v>143</v>
      </c>
      <c r="D169" s="5">
        <v>-95.0</v>
      </c>
      <c r="E169" s="5">
        <v>1000.0</v>
      </c>
      <c r="F169" s="3"/>
      <c r="G169" s="3"/>
      <c r="H169" s="3"/>
      <c r="I169" s="3"/>
      <c r="J169" s="3"/>
      <c r="K169" s="3"/>
      <c r="L169" s="3"/>
      <c r="M169" s="3">
        <f>D169</f>
        <v>-95</v>
      </c>
      <c r="N169" s="3"/>
    </row>
    <row r="170" ht="15.75" customHeight="1">
      <c r="A170" s="6">
        <v>44041.0</v>
      </c>
      <c r="C170" s="5" t="s">
        <v>45</v>
      </c>
      <c r="D170" s="5">
        <v>95.0</v>
      </c>
      <c r="E170" s="5">
        <v>1095.0</v>
      </c>
      <c r="F170" s="3"/>
      <c r="G170" s="3">
        <f>D170</f>
        <v>95</v>
      </c>
      <c r="H170" s="3"/>
      <c r="I170" s="3"/>
      <c r="J170" s="3"/>
      <c r="K170" s="3"/>
      <c r="L170" s="3"/>
      <c r="M170" s="3"/>
      <c r="N170" s="3"/>
    </row>
    <row r="171" ht="15.75" customHeight="1">
      <c r="A171" s="6">
        <v>44039.0</v>
      </c>
      <c r="B171" s="5" t="s">
        <v>54</v>
      </c>
      <c r="C171" s="5" t="s">
        <v>144</v>
      </c>
      <c r="D171" s="5">
        <v>-7819.2</v>
      </c>
      <c r="E171" s="5">
        <v>1000.0</v>
      </c>
      <c r="F171" s="3"/>
      <c r="G171" s="3"/>
      <c r="H171" s="3"/>
      <c r="I171" s="3"/>
      <c r="J171" s="3"/>
      <c r="K171" s="3"/>
      <c r="L171" s="3"/>
      <c r="M171" s="3">
        <f>D171</f>
        <v>-7819.2</v>
      </c>
      <c r="N171" s="3"/>
    </row>
    <row r="172" ht="15.75" customHeight="1">
      <c r="A172" s="6">
        <v>44039.0</v>
      </c>
      <c r="C172" s="5" t="s">
        <v>45</v>
      </c>
      <c r="D172" s="5">
        <v>7819.2</v>
      </c>
      <c r="E172" s="5">
        <v>8819.2</v>
      </c>
      <c r="F172" s="3"/>
      <c r="G172" s="3">
        <f t="shared" ref="G172:G173" si="21">D172</f>
        <v>7819.2</v>
      </c>
      <c r="H172" s="3"/>
      <c r="I172" s="3"/>
      <c r="J172" s="3"/>
      <c r="K172" s="3"/>
      <c r="L172" s="3"/>
      <c r="M172" s="3"/>
      <c r="N172" s="3"/>
    </row>
    <row r="173" ht="15.75" customHeight="1">
      <c r="A173" s="6">
        <v>44036.0</v>
      </c>
      <c r="C173" s="5" t="s">
        <v>46</v>
      </c>
      <c r="D173" s="5">
        <v>-1825.0</v>
      </c>
      <c r="E173" s="5">
        <v>1000.0</v>
      </c>
      <c r="F173" s="3"/>
      <c r="G173" s="3">
        <f t="shared" si="21"/>
        <v>-1825</v>
      </c>
      <c r="H173" s="3"/>
      <c r="I173" s="3"/>
      <c r="J173" s="3"/>
      <c r="K173" s="3"/>
      <c r="L173" s="3"/>
      <c r="M173" s="3"/>
      <c r="N173" s="3"/>
    </row>
    <row r="174" ht="15.75" customHeight="1">
      <c r="A174" s="6">
        <v>44036.0</v>
      </c>
      <c r="B174" s="5" t="s">
        <v>47</v>
      </c>
      <c r="C174" s="5" t="s">
        <v>145</v>
      </c>
      <c r="D174" s="5">
        <v>700.0</v>
      </c>
      <c r="E174" s="5">
        <v>2825.0</v>
      </c>
      <c r="F174" s="3"/>
      <c r="G174" s="3"/>
      <c r="H174" s="3">
        <f t="shared" ref="H174:H175" si="22">D174</f>
        <v>700</v>
      </c>
      <c r="I174" s="3"/>
      <c r="J174" s="3"/>
      <c r="K174" s="3"/>
      <c r="L174" s="3"/>
      <c r="M174" s="3"/>
      <c r="N174" s="3"/>
    </row>
    <row r="175" ht="15.75" customHeight="1">
      <c r="A175" s="6">
        <v>44036.0</v>
      </c>
      <c r="B175" s="5" t="s">
        <v>47</v>
      </c>
      <c r="C175" s="5" t="s">
        <v>146</v>
      </c>
      <c r="D175" s="5">
        <v>1125.0</v>
      </c>
      <c r="E175" s="5">
        <v>2125.0</v>
      </c>
      <c r="F175" s="3"/>
      <c r="G175" s="3"/>
      <c r="H175" s="3">
        <f t="shared" si="22"/>
        <v>1125</v>
      </c>
      <c r="I175" s="3"/>
      <c r="J175" s="3"/>
      <c r="K175" s="3"/>
      <c r="L175" s="3"/>
      <c r="M175" s="3"/>
      <c r="N175" s="3"/>
    </row>
    <row r="176" ht="15.75" customHeight="1">
      <c r="A176" s="6">
        <v>44035.0</v>
      </c>
      <c r="B176" s="5" t="s">
        <v>54</v>
      </c>
      <c r="C176" s="5" t="s">
        <v>147</v>
      </c>
      <c r="D176" s="5">
        <v>-121.3</v>
      </c>
      <c r="E176" s="5">
        <v>1000.0</v>
      </c>
      <c r="F176" s="3"/>
      <c r="G176" s="3"/>
      <c r="H176" s="3"/>
      <c r="I176" s="3"/>
      <c r="J176" s="3"/>
      <c r="K176" s="3">
        <f>D176</f>
        <v>-121.3</v>
      </c>
      <c r="L176" s="3"/>
      <c r="M176" s="3"/>
      <c r="N176" s="3"/>
    </row>
    <row r="177" ht="15.75" customHeight="1">
      <c r="A177" s="6">
        <v>44035.0</v>
      </c>
      <c r="C177" s="5" t="s">
        <v>45</v>
      </c>
      <c r="D177" s="5">
        <v>121.3</v>
      </c>
      <c r="E177" s="5">
        <v>1121.3</v>
      </c>
      <c r="F177" s="3"/>
      <c r="G177" s="3">
        <f>D177</f>
        <v>121.3</v>
      </c>
      <c r="H177" s="3"/>
      <c r="I177" s="3"/>
      <c r="J177" s="3"/>
      <c r="K177" s="3"/>
      <c r="L177" s="3"/>
      <c r="M177" s="3"/>
      <c r="N177" s="3"/>
    </row>
    <row r="178" ht="15.75" customHeight="1">
      <c r="A178" s="6">
        <v>44033.0</v>
      </c>
      <c r="B178" s="5" t="s">
        <v>54</v>
      </c>
      <c r="C178" s="5" t="s">
        <v>148</v>
      </c>
      <c r="D178" s="5">
        <v>-98.0</v>
      </c>
      <c r="E178" s="5">
        <v>1000.0</v>
      </c>
      <c r="F178" s="3"/>
      <c r="G178" s="3"/>
      <c r="H178" s="3">
        <f>D178</f>
        <v>-98</v>
      </c>
      <c r="I178" s="3"/>
      <c r="J178" s="3"/>
      <c r="K178" s="3"/>
      <c r="L178" s="3"/>
      <c r="M178" s="3"/>
      <c r="N178" s="3"/>
    </row>
    <row r="179" ht="15.75" customHeight="1">
      <c r="A179" s="6">
        <v>44033.0</v>
      </c>
      <c r="C179" s="5" t="s">
        <v>45</v>
      </c>
      <c r="D179" s="5">
        <v>98.0</v>
      </c>
      <c r="E179" s="5">
        <v>1098.0</v>
      </c>
      <c r="F179" s="3"/>
      <c r="G179" s="3">
        <f t="shared" ref="G179:G180" si="23">D179</f>
        <v>98</v>
      </c>
      <c r="H179" s="3"/>
      <c r="I179" s="3"/>
      <c r="J179" s="3"/>
      <c r="K179" s="3"/>
      <c r="L179" s="3"/>
      <c r="M179" s="3"/>
      <c r="N179" s="3"/>
    </row>
    <row r="180" ht="15.75" customHeight="1">
      <c r="A180" s="6">
        <v>44032.0</v>
      </c>
      <c r="C180" s="5" t="s">
        <v>46</v>
      </c>
      <c r="D180" s="5">
        <v>-2998.38</v>
      </c>
      <c r="E180" s="5">
        <v>1000.0</v>
      </c>
      <c r="F180" s="3"/>
      <c r="G180" s="3">
        <f t="shared" si="23"/>
        <v>-2998.38</v>
      </c>
      <c r="H180" s="3"/>
      <c r="I180" s="3"/>
      <c r="J180" s="3"/>
      <c r="K180" s="3"/>
      <c r="L180" s="3"/>
      <c r="M180" s="3"/>
      <c r="N180" s="3"/>
    </row>
    <row r="181" ht="15.75" customHeight="1">
      <c r="A181" s="6">
        <v>44032.0</v>
      </c>
      <c r="B181" s="5" t="s">
        <v>47</v>
      </c>
      <c r="C181" s="5" t="s">
        <v>149</v>
      </c>
      <c r="D181" s="5">
        <v>1125.0</v>
      </c>
      <c r="E181" s="5">
        <v>3998.38</v>
      </c>
      <c r="F181" s="3"/>
      <c r="G181" s="3"/>
      <c r="H181" s="3">
        <f t="shared" ref="H181:H183" si="24">D181</f>
        <v>1125</v>
      </c>
      <c r="I181" s="3"/>
      <c r="J181" s="3"/>
      <c r="K181" s="3"/>
      <c r="L181" s="3"/>
      <c r="M181" s="3"/>
      <c r="N181" s="3"/>
    </row>
    <row r="182" ht="15.75" customHeight="1">
      <c r="A182" s="6">
        <v>44032.0</v>
      </c>
      <c r="B182" s="5" t="s">
        <v>47</v>
      </c>
      <c r="C182" s="5" t="s">
        <v>150</v>
      </c>
      <c r="D182" s="5">
        <v>327.55</v>
      </c>
      <c r="E182" s="5">
        <v>2873.38</v>
      </c>
      <c r="F182" s="3"/>
      <c r="G182" s="3"/>
      <c r="H182" s="3">
        <f t="shared" si="24"/>
        <v>327.55</v>
      </c>
      <c r="I182" s="3"/>
      <c r="J182" s="3"/>
      <c r="K182" s="3"/>
      <c r="L182" s="3"/>
      <c r="M182" s="3"/>
      <c r="N182" s="3"/>
    </row>
    <row r="183" ht="15.75" customHeight="1">
      <c r="A183" s="6">
        <v>44032.0</v>
      </c>
      <c r="B183" s="5" t="s">
        <v>47</v>
      </c>
      <c r="C183" s="5" t="s">
        <v>151</v>
      </c>
      <c r="D183" s="5">
        <v>1545.83</v>
      </c>
      <c r="E183" s="5">
        <v>2545.83</v>
      </c>
      <c r="F183" s="3"/>
      <c r="G183" s="3"/>
      <c r="H183" s="3">
        <f t="shared" si="24"/>
        <v>1545.83</v>
      </c>
      <c r="I183" s="3"/>
      <c r="J183" s="3"/>
      <c r="K183" s="3"/>
      <c r="L183" s="3"/>
      <c r="M183" s="3"/>
      <c r="N183" s="3"/>
    </row>
    <row r="184" ht="15.75" customHeight="1">
      <c r="A184" s="6">
        <v>44029.0</v>
      </c>
      <c r="C184" s="5" t="s">
        <v>46</v>
      </c>
      <c r="D184" s="5">
        <v>-1073.27</v>
      </c>
      <c r="E184" s="5">
        <v>1000.0</v>
      </c>
      <c r="F184" s="3"/>
      <c r="G184" s="3">
        <f>D184</f>
        <v>-1073.27</v>
      </c>
      <c r="H184" s="3"/>
      <c r="I184" s="3"/>
      <c r="J184" s="3"/>
      <c r="K184" s="3"/>
      <c r="L184" s="3"/>
      <c r="M184" s="3"/>
      <c r="N184" s="3"/>
    </row>
    <row r="185" ht="15.75" customHeight="1">
      <c r="A185" s="6">
        <v>44029.0</v>
      </c>
      <c r="B185" s="5" t="s">
        <v>47</v>
      </c>
      <c r="C185" s="5" t="s">
        <v>152</v>
      </c>
      <c r="D185" s="5">
        <v>373.27</v>
      </c>
      <c r="E185" s="5">
        <v>2073.27</v>
      </c>
      <c r="F185" s="3"/>
      <c r="G185" s="3"/>
      <c r="H185" s="3">
        <f t="shared" ref="H185:H186" si="25">D185</f>
        <v>373.27</v>
      </c>
      <c r="I185" s="3"/>
      <c r="J185" s="3"/>
      <c r="K185" s="3"/>
      <c r="L185" s="3"/>
      <c r="M185" s="3"/>
      <c r="N185" s="3"/>
    </row>
    <row r="186" ht="15.75" customHeight="1">
      <c r="A186" s="6">
        <v>44029.0</v>
      </c>
      <c r="B186" s="5" t="s">
        <v>47</v>
      </c>
      <c r="C186" s="5" t="s">
        <v>153</v>
      </c>
      <c r="D186" s="5">
        <v>700.0</v>
      </c>
      <c r="E186" s="5">
        <v>1700.0</v>
      </c>
      <c r="F186" s="3"/>
      <c r="G186" s="3"/>
      <c r="H186" s="3">
        <f t="shared" si="25"/>
        <v>700</v>
      </c>
      <c r="I186" s="3"/>
      <c r="J186" s="3"/>
      <c r="K186" s="3"/>
      <c r="L186" s="3"/>
      <c r="M186" s="3"/>
      <c r="N186" s="3"/>
    </row>
    <row r="187" ht="15.75" customHeight="1">
      <c r="A187" s="6">
        <v>44022.0</v>
      </c>
      <c r="C187" s="5" t="s">
        <v>46</v>
      </c>
      <c r="D187" s="5">
        <v>-700.0</v>
      </c>
      <c r="E187" s="5">
        <v>1000.0</v>
      </c>
      <c r="F187" s="3"/>
      <c r="G187" s="3">
        <f>D187</f>
        <v>-700</v>
      </c>
      <c r="H187" s="3"/>
      <c r="I187" s="3"/>
      <c r="J187" s="3"/>
      <c r="K187" s="3"/>
      <c r="L187" s="3"/>
      <c r="M187" s="3"/>
      <c r="N187" s="3"/>
    </row>
    <row r="188" ht="15.75" customHeight="1">
      <c r="A188" s="6">
        <v>44022.0</v>
      </c>
      <c r="B188" s="5" t="s">
        <v>47</v>
      </c>
      <c r="C188" s="5" t="s">
        <v>154</v>
      </c>
      <c r="D188" s="5">
        <v>700.0</v>
      </c>
      <c r="E188" s="5">
        <v>1700.0</v>
      </c>
      <c r="F188" s="3"/>
      <c r="G188" s="3"/>
      <c r="H188" s="3">
        <f>D188</f>
        <v>700</v>
      </c>
      <c r="I188" s="3"/>
      <c r="J188" s="3"/>
      <c r="K188" s="3"/>
      <c r="L188" s="3"/>
      <c r="M188" s="3"/>
      <c r="N188" s="3"/>
    </row>
    <row r="189" ht="15.75" customHeight="1">
      <c r="A189" s="6">
        <v>44015.0</v>
      </c>
      <c r="C189" s="5" t="s">
        <v>46</v>
      </c>
      <c r="D189" s="5">
        <v>-700.0</v>
      </c>
      <c r="E189" s="5">
        <v>1000.0</v>
      </c>
      <c r="F189" s="3"/>
      <c r="G189" s="3">
        <f>D189</f>
        <v>-700</v>
      </c>
      <c r="H189" s="3"/>
      <c r="I189" s="3"/>
      <c r="J189" s="3"/>
      <c r="K189" s="3"/>
      <c r="L189" s="3"/>
      <c r="M189" s="3"/>
      <c r="N189" s="3"/>
    </row>
    <row r="190" ht="15.75" customHeight="1">
      <c r="A190" s="6">
        <v>44015.0</v>
      </c>
      <c r="B190" s="5" t="s">
        <v>47</v>
      </c>
      <c r="C190" s="5" t="s">
        <v>155</v>
      </c>
      <c r="D190" s="5">
        <v>700.0</v>
      </c>
      <c r="E190" s="5">
        <v>1700.0</v>
      </c>
      <c r="F190" s="3"/>
      <c r="G190" s="3"/>
      <c r="H190" s="3">
        <f>D190</f>
        <v>700</v>
      </c>
      <c r="I190" s="3"/>
      <c r="J190" s="3"/>
      <c r="K190" s="3"/>
      <c r="L190" s="3"/>
      <c r="M190" s="3"/>
      <c r="N190" s="3"/>
    </row>
    <row r="191" ht="15.75" customHeight="1">
      <c r="A191" s="6">
        <v>44014.0</v>
      </c>
      <c r="C191" s="5" t="s">
        <v>46</v>
      </c>
      <c r="D191" s="5">
        <v>-331.01</v>
      </c>
      <c r="E191" s="5">
        <v>1000.0</v>
      </c>
      <c r="F191" s="3"/>
      <c r="G191" s="3">
        <f>D191</f>
        <v>-331.01</v>
      </c>
      <c r="H191" s="3"/>
      <c r="I191" s="3"/>
      <c r="J191" s="3"/>
      <c r="K191" s="3"/>
      <c r="L191" s="3"/>
      <c r="M191" s="3"/>
      <c r="N191" s="3"/>
    </row>
    <row r="192" ht="15.75" customHeight="1">
      <c r="A192" s="6">
        <v>44014.0</v>
      </c>
      <c r="B192" s="5" t="s">
        <v>47</v>
      </c>
      <c r="C192" s="5" t="s">
        <v>156</v>
      </c>
      <c r="D192" s="5">
        <v>331.01</v>
      </c>
      <c r="E192" s="5">
        <v>1331.01</v>
      </c>
      <c r="F192" s="3"/>
      <c r="G192" s="3"/>
      <c r="H192" s="3">
        <f>D192</f>
        <v>331.01</v>
      </c>
      <c r="I192" s="3"/>
      <c r="J192" s="3"/>
      <c r="K192" s="3"/>
      <c r="L192" s="3"/>
      <c r="M192" s="3"/>
      <c r="N192" s="3"/>
    </row>
    <row r="193" ht="15.75" customHeight="1">
      <c r="A193" s="6">
        <v>44013.0</v>
      </c>
      <c r="C193" s="5" t="s">
        <v>46</v>
      </c>
      <c r="D193" s="5">
        <v>-805.36</v>
      </c>
      <c r="E193" s="5">
        <v>1000.0</v>
      </c>
      <c r="F193" s="3"/>
      <c r="G193" s="3">
        <f>D193</f>
        <v>-805.36</v>
      </c>
      <c r="H193" s="3"/>
      <c r="I193" s="3"/>
      <c r="J193" s="3"/>
      <c r="K193" s="3"/>
      <c r="L193" s="3"/>
      <c r="M193" s="3"/>
      <c r="N193" s="3"/>
    </row>
    <row r="194" ht="15.75" customHeight="1">
      <c r="A194" s="6">
        <v>44013.0</v>
      </c>
      <c r="B194" s="5" t="s">
        <v>47</v>
      </c>
      <c r="C194" s="5" t="s">
        <v>157</v>
      </c>
      <c r="D194" s="5">
        <v>805.36</v>
      </c>
      <c r="E194" s="5">
        <v>1805.36</v>
      </c>
      <c r="F194" s="3"/>
      <c r="G194" s="3"/>
      <c r="H194" s="3">
        <f>D194</f>
        <v>805.36</v>
      </c>
      <c r="I194" s="3"/>
      <c r="J194" s="3"/>
      <c r="K194" s="3"/>
      <c r="L194" s="3"/>
      <c r="M194" s="3"/>
      <c r="N194" s="3"/>
    </row>
    <row r="195" ht="15.75" customHeight="1">
      <c r="A195" s="6">
        <v>44012.0</v>
      </c>
      <c r="B195" s="5" t="s">
        <v>43</v>
      </c>
      <c r="C195" s="5" t="s">
        <v>158</v>
      </c>
      <c r="D195" s="5">
        <v>-2.45</v>
      </c>
      <c r="E195" s="5">
        <v>1000.0</v>
      </c>
      <c r="F195" s="3"/>
      <c r="G195" s="3"/>
      <c r="H195" s="3"/>
      <c r="I195" s="3">
        <f>D195</f>
        <v>-2.45</v>
      </c>
      <c r="J195" s="3"/>
      <c r="K195" s="3"/>
      <c r="L195" s="3"/>
      <c r="M195" s="3"/>
      <c r="N195" s="3"/>
    </row>
    <row r="196" ht="15.75" customHeight="1">
      <c r="A196" s="6">
        <v>44012.0</v>
      </c>
      <c r="C196" s="5" t="s">
        <v>45</v>
      </c>
      <c r="D196" s="5">
        <v>2.45</v>
      </c>
      <c r="E196" s="5">
        <v>1002.45</v>
      </c>
      <c r="F196" s="3"/>
      <c r="G196" s="3">
        <f t="shared" ref="G196:G197" si="26">D196</f>
        <v>2.45</v>
      </c>
      <c r="H196" s="3"/>
      <c r="I196" s="3"/>
      <c r="J196" s="3"/>
      <c r="K196" s="3"/>
      <c r="L196" s="3"/>
      <c r="M196" s="3"/>
      <c r="N196" s="3"/>
    </row>
    <row r="197" ht="15.75" customHeight="1">
      <c r="A197" s="6">
        <v>44008.0</v>
      </c>
      <c r="C197" s="5" t="s">
        <v>46</v>
      </c>
      <c r="D197" s="5">
        <v>-700.0</v>
      </c>
      <c r="E197" s="5">
        <v>1000.0</v>
      </c>
      <c r="F197" s="3"/>
      <c r="G197" s="3">
        <f t="shared" si="26"/>
        <v>-700</v>
      </c>
      <c r="H197" s="3"/>
      <c r="I197" s="3"/>
      <c r="J197" s="3"/>
      <c r="K197" s="3"/>
      <c r="L197" s="3"/>
      <c r="M197" s="3"/>
      <c r="N197" s="3"/>
    </row>
    <row r="198" ht="15.75" customHeight="1">
      <c r="A198" s="6">
        <v>44008.0</v>
      </c>
      <c r="B198" s="5" t="s">
        <v>47</v>
      </c>
      <c r="C198" s="5" t="s">
        <v>159</v>
      </c>
      <c r="D198" s="5">
        <v>700.0</v>
      </c>
      <c r="E198" s="5">
        <v>1700.0</v>
      </c>
      <c r="F198" s="3"/>
      <c r="G198" s="3"/>
      <c r="H198" s="3">
        <f>D198</f>
        <v>700</v>
      </c>
      <c r="I198" s="3"/>
      <c r="J198" s="3"/>
      <c r="K198" s="3"/>
      <c r="L198" s="3"/>
      <c r="M198" s="3"/>
      <c r="N198" s="3"/>
    </row>
    <row r="199" ht="15.75" customHeight="1">
      <c r="A199" s="6">
        <v>44006.0</v>
      </c>
      <c r="C199" s="5" t="s">
        <v>46</v>
      </c>
      <c r="D199" s="5">
        <v>-1125.0</v>
      </c>
      <c r="E199" s="5">
        <v>1000.0</v>
      </c>
      <c r="F199" s="3"/>
      <c r="G199" s="3">
        <f>D199</f>
        <v>-1125</v>
      </c>
      <c r="H199" s="3"/>
      <c r="I199" s="3"/>
      <c r="J199" s="3"/>
      <c r="K199" s="3"/>
      <c r="L199" s="3"/>
      <c r="M199" s="3"/>
      <c r="N199" s="3"/>
    </row>
    <row r="200" ht="15.75" customHeight="1">
      <c r="A200" s="6">
        <v>44006.0</v>
      </c>
      <c r="B200" s="5" t="s">
        <v>47</v>
      </c>
      <c r="C200" s="5" t="s">
        <v>160</v>
      </c>
      <c r="D200" s="5">
        <v>1125.0</v>
      </c>
      <c r="E200" s="5">
        <v>2125.0</v>
      </c>
      <c r="F200" s="3"/>
      <c r="G200" s="3"/>
      <c r="H200" s="3">
        <f>D200</f>
        <v>1125</v>
      </c>
      <c r="I200" s="3"/>
      <c r="J200" s="3"/>
      <c r="K200" s="3"/>
      <c r="L200" s="3"/>
      <c r="M200" s="3"/>
      <c r="N200" s="3"/>
    </row>
    <row r="201" ht="15.75" customHeight="1">
      <c r="A201" s="6">
        <v>44004.0</v>
      </c>
      <c r="C201" s="5" t="s">
        <v>46</v>
      </c>
      <c r="D201" s="5">
        <v>-1545.83</v>
      </c>
      <c r="E201" s="5">
        <v>1000.0</v>
      </c>
      <c r="F201" s="3"/>
      <c r="G201" s="3">
        <f>D201</f>
        <v>-1545.83</v>
      </c>
      <c r="H201" s="3"/>
      <c r="I201" s="3"/>
      <c r="J201" s="3"/>
      <c r="K201" s="3"/>
      <c r="L201" s="3"/>
      <c r="M201" s="3"/>
      <c r="N201" s="3"/>
    </row>
    <row r="202" ht="15.75" customHeight="1">
      <c r="A202" s="6">
        <v>44004.0</v>
      </c>
      <c r="B202" s="5" t="s">
        <v>47</v>
      </c>
      <c r="C202" s="5" t="s">
        <v>161</v>
      </c>
      <c r="D202" s="5">
        <v>1545.83</v>
      </c>
      <c r="E202" s="5">
        <v>2545.83</v>
      </c>
      <c r="F202" s="3"/>
      <c r="G202" s="3"/>
      <c r="H202" s="3">
        <f>D202</f>
        <v>1545.83</v>
      </c>
      <c r="I202" s="3"/>
      <c r="J202" s="3"/>
      <c r="K202" s="3"/>
      <c r="L202" s="3"/>
      <c r="M202" s="3"/>
      <c r="N202" s="3"/>
    </row>
    <row r="203" ht="15.75" customHeight="1">
      <c r="A203" s="6">
        <v>44001.0</v>
      </c>
      <c r="C203" s="5" t="s">
        <v>46</v>
      </c>
      <c r="D203" s="5">
        <v>-700.0</v>
      </c>
      <c r="E203" s="5">
        <v>1000.0</v>
      </c>
      <c r="F203" s="3"/>
      <c r="G203" s="3">
        <f>D203</f>
        <v>-700</v>
      </c>
      <c r="H203" s="3"/>
      <c r="I203" s="3"/>
      <c r="J203" s="3"/>
      <c r="K203" s="3"/>
      <c r="L203" s="3"/>
      <c r="M203" s="3"/>
      <c r="N203" s="3"/>
    </row>
    <row r="204" ht="15.75" customHeight="1">
      <c r="A204" s="6">
        <v>44001.0</v>
      </c>
      <c r="B204" s="5" t="s">
        <v>47</v>
      </c>
      <c r="C204" s="5" t="s">
        <v>162</v>
      </c>
      <c r="D204" s="5">
        <v>700.0</v>
      </c>
      <c r="E204" s="5">
        <v>1700.0</v>
      </c>
      <c r="F204" s="3"/>
      <c r="G204" s="3"/>
      <c r="H204" s="3">
        <f>D204</f>
        <v>700</v>
      </c>
      <c r="I204" s="3"/>
      <c r="J204" s="3"/>
      <c r="K204" s="3"/>
      <c r="L204" s="3"/>
      <c r="M204" s="3"/>
      <c r="N204" s="3"/>
    </row>
    <row r="205" ht="15.75" customHeight="1">
      <c r="A205" s="6">
        <v>43994.0</v>
      </c>
      <c r="C205" s="5" t="s">
        <v>46</v>
      </c>
      <c r="D205" s="5">
        <v>-700.0</v>
      </c>
      <c r="E205" s="5">
        <v>1000.0</v>
      </c>
      <c r="F205" s="3"/>
      <c r="G205" s="3">
        <f>D205</f>
        <v>-700</v>
      </c>
      <c r="H205" s="3"/>
      <c r="I205" s="3"/>
      <c r="J205" s="3"/>
      <c r="K205" s="3"/>
      <c r="L205" s="3"/>
      <c r="M205" s="3"/>
      <c r="N205" s="3"/>
    </row>
    <row r="206" ht="15.75" customHeight="1">
      <c r="A206" s="6">
        <v>43994.0</v>
      </c>
      <c r="B206" s="5" t="s">
        <v>47</v>
      </c>
      <c r="C206" s="5" t="s">
        <v>163</v>
      </c>
      <c r="D206" s="5">
        <v>700.0</v>
      </c>
      <c r="E206" s="5">
        <v>1700.0</v>
      </c>
      <c r="F206" s="3"/>
      <c r="G206" s="3"/>
      <c r="H206" s="3">
        <f>D206</f>
        <v>700</v>
      </c>
      <c r="I206" s="3"/>
      <c r="J206" s="3"/>
      <c r="K206" s="3"/>
      <c r="L206" s="3"/>
      <c r="M206" s="3"/>
      <c r="N206" s="3"/>
    </row>
    <row r="207" ht="15.75" customHeight="1">
      <c r="A207" s="6">
        <v>43987.0</v>
      </c>
      <c r="C207" s="5" t="s">
        <v>46</v>
      </c>
      <c r="D207" s="5">
        <v>-700.0</v>
      </c>
      <c r="E207" s="5">
        <v>1000.0</v>
      </c>
      <c r="F207" s="3"/>
      <c r="G207" s="3">
        <f>D207</f>
        <v>-700</v>
      </c>
      <c r="H207" s="3"/>
      <c r="I207" s="3"/>
      <c r="J207" s="3"/>
      <c r="K207" s="3"/>
      <c r="L207" s="3"/>
      <c r="M207" s="3"/>
      <c r="N207" s="3"/>
    </row>
    <row r="208" ht="15.75" customHeight="1">
      <c r="A208" s="6">
        <v>43987.0</v>
      </c>
      <c r="B208" s="5" t="s">
        <v>47</v>
      </c>
      <c r="C208" s="5" t="s">
        <v>164</v>
      </c>
      <c r="D208" s="5">
        <v>700.0</v>
      </c>
      <c r="E208" s="5">
        <v>1700.0</v>
      </c>
      <c r="F208" s="3"/>
      <c r="G208" s="3"/>
      <c r="H208" s="3">
        <f>D208</f>
        <v>700</v>
      </c>
      <c r="I208" s="3"/>
      <c r="J208" s="3"/>
      <c r="K208" s="3"/>
      <c r="L208" s="3"/>
      <c r="M208" s="3"/>
      <c r="N208" s="3"/>
    </row>
    <row r="209" ht="15.75" customHeight="1">
      <c r="A209" s="6">
        <v>43983.0</v>
      </c>
      <c r="C209" s="5" t="s">
        <v>46</v>
      </c>
      <c r="D209" s="5">
        <v>-1721.36</v>
      </c>
      <c r="E209" s="5">
        <v>1000.0</v>
      </c>
      <c r="F209" s="3"/>
      <c r="G209" s="3">
        <f>D209</f>
        <v>-1721.36</v>
      </c>
      <c r="H209" s="3"/>
      <c r="I209" s="3"/>
      <c r="J209" s="3"/>
      <c r="K209" s="3"/>
      <c r="L209" s="3"/>
      <c r="M209" s="3"/>
      <c r="N209" s="3"/>
    </row>
    <row r="210" ht="15.75" customHeight="1">
      <c r="A210" s="6">
        <v>43983.0</v>
      </c>
      <c r="B210" s="5" t="s">
        <v>60</v>
      </c>
      <c r="C210" s="5" t="s">
        <v>61</v>
      </c>
      <c r="D210" s="5">
        <v>-209.0</v>
      </c>
      <c r="E210" s="5">
        <v>2721.36</v>
      </c>
      <c r="F210" s="3"/>
      <c r="G210" s="3"/>
      <c r="H210" s="3"/>
      <c r="I210" s="3"/>
      <c r="J210" s="3">
        <f>D210</f>
        <v>-209</v>
      </c>
      <c r="K210" s="3"/>
      <c r="L210" s="3"/>
      <c r="M210" s="3"/>
      <c r="N210" s="3"/>
    </row>
    <row r="211" ht="15.75" customHeight="1">
      <c r="A211" s="6">
        <v>43983.0</v>
      </c>
      <c r="B211" s="5" t="s">
        <v>47</v>
      </c>
      <c r="C211" s="5" t="s">
        <v>165</v>
      </c>
      <c r="D211" s="5">
        <v>1125.0</v>
      </c>
      <c r="E211" s="5">
        <v>2930.36</v>
      </c>
      <c r="F211" s="3"/>
      <c r="G211" s="3"/>
      <c r="H211" s="3">
        <f t="shared" ref="H211:H212" si="27">D211</f>
        <v>1125</v>
      </c>
      <c r="I211" s="3"/>
      <c r="J211" s="3"/>
      <c r="K211" s="3"/>
      <c r="L211" s="3"/>
      <c r="M211" s="3"/>
      <c r="N211" s="3"/>
    </row>
    <row r="212" ht="15.75" customHeight="1">
      <c r="A212" s="6">
        <v>43983.0</v>
      </c>
      <c r="B212" s="5" t="s">
        <v>47</v>
      </c>
      <c r="C212" s="5" t="s">
        <v>166</v>
      </c>
      <c r="D212" s="5">
        <v>805.36</v>
      </c>
      <c r="E212" s="5">
        <v>1805.36</v>
      </c>
      <c r="F212" s="3"/>
      <c r="G212" s="3"/>
      <c r="H212" s="3">
        <f t="shared" si="27"/>
        <v>805.36</v>
      </c>
      <c r="I212" s="3"/>
      <c r="J212" s="3"/>
      <c r="K212" s="3"/>
      <c r="L212" s="3"/>
      <c r="M212" s="3"/>
      <c r="N212" s="3"/>
    </row>
    <row r="213" ht="15.75" customHeight="1">
      <c r="A213" s="6">
        <v>43980.0</v>
      </c>
      <c r="C213" s="5" t="s">
        <v>46</v>
      </c>
      <c r="D213" s="5">
        <v>-697.55</v>
      </c>
      <c r="E213" s="5">
        <v>1000.0</v>
      </c>
      <c r="F213" s="3"/>
      <c r="G213" s="3">
        <f>D213</f>
        <v>-697.55</v>
      </c>
      <c r="H213" s="3"/>
      <c r="I213" s="3"/>
      <c r="J213" s="3"/>
      <c r="K213" s="3"/>
      <c r="L213" s="3"/>
      <c r="M213" s="3"/>
      <c r="N213" s="3"/>
    </row>
    <row r="214" ht="15.75" customHeight="1">
      <c r="A214" s="6">
        <v>43980.0</v>
      </c>
      <c r="B214" s="5" t="s">
        <v>43</v>
      </c>
      <c r="C214" s="5" t="s">
        <v>167</v>
      </c>
      <c r="D214" s="5">
        <v>-2.45</v>
      </c>
      <c r="E214" s="5">
        <v>1697.55</v>
      </c>
      <c r="F214" s="3"/>
      <c r="G214" s="3"/>
      <c r="H214" s="3"/>
      <c r="I214" s="3">
        <f>D214</f>
        <v>-2.45</v>
      </c>
      <c r="J214" s="3"/>
      <c r="K214" s="3"/>
      <c r="L214" s="3"/>
      <c r="M214" s="3"/>
      <c r="N214" s="3"/>
    </row>
    <row r="215" ht="15.75" customHeight="1">
      <c r="A215" s="6">
        <v>43980.0</v>
      </c>
      <c r="B215" s="5" t="s">
        <v>47</v>
      </c>
      <c r="C215" s="5" t="s">
        <v>168</v>
      </c>
      <c r="D215" s="5">
        <v>700.0</v>
      </c>
      <c r="E215" s="5">
        <v>1700.0</v>
      </c>
      <c r="F215" s="3"/>
      <c r="G215" s="3"/>
      <c r="H215" s="3">
        <f>D215</f>
        <v>700</v>
      </c>
      <c r="I215" s="3"/>
      <c r="J215" s="3"/>
      <c r="K215" s="3"/>
      <c r="L215" s="3"/>
      <c r="M215" s="3"/>
      <c r="N215" s="3"/>
    </row>
    <row r="216" ht="15.75" customHeight="1">
      <c r="A216" s="6">
        <v>43977.0</v>
      </c>
      <c r="C216" s="5" t="s">
        <v>46</v>
      </c>
      <c r="D216" s="5">
        <v>-1125.0</v>
      </c>
      <c r="E216" s="5">
        <v>1000.0</v>
      </c>
      <c r="F216" s="3"/>
      <c r="G216" s="3">
        <f>D216</f>
        <v>-1125</v>
      </c>
      <c r="H216" s="3"/>
      <c r="I216" s="3"/>
      <c r="J216" s="3"/>
      <c r="K216" s="3"/>
      <c r="L216" s="3"/>
      <c r="M216" s="3"/>
      <c r="N216" s="3"/>
    </row>
    <row r="217" ht="15.75" customHeight="1">
      <c r="A217" s="6">
        <v>43977.0</v>
      </c>
      <c r="B217" s="5" t="s">
        <v>47</v>
      </c>
      <c r="C217" s="5" t="s">
        <v>169</v>
      </c>
      <c r="D217" s="5">
        <v>1125.0</v>
      </c>
      <c r="E217" s="5">
        <v>2125.0</v>
      </c>
      <c r="F217" s="3"/>
      <c r="G217" s="3"/>
      <c r="H217" s="3">
        <f>D217</f>
        <v>1125</v>
      </c>
      <c r="I217" s="3"/>
      <c r="J217" s="3"/>
      <c r="K217" s="3"/>
      <c r="L217" s="3"/>
      <c r="M217" s="3"/>
      <c r="N217" s="3"/>
    </row>
    <row r="218" ht="15.75" customHeight="1">
      <c r="A218" s="6">
        <v>43973.0</v>
      </c>
      <c r="C218" s="5" t="s">
        <v>46</v>
      </c>
      <c r="D218" s="5">
        <v>-700.0</v>
      </c>
      <c r="E218" s="5">
        <v>1000.0</v>
      </c>
      <c r="F218" s="3"/>
      <c r="G218" s="3">
        <f>D218</f>
        <v>-700</v>
      </c>
      <c r="H218" s="3"/>
      <c r="I218" s="3"/>
      <c r="J218" s="3"/>
      <c r="K218" s="3"/>
      <c r="L218" s="3"/>
      <c r="M218" s="3"/>
      <c r="N218" s="3"/>
    </row>
    <row r="219" ht="15.75" customHeight="1">
      <c r="A219" s="6">
        <v>43973.0</v>
      </c>
      <c r="B219" s="5" t="s">
        <v>47</v>
      </c>
      <c r="C219" s="5" t="s">
        <v>170</v>
      </c>
      <c r="D219" s="5">
        <v>700.0</v>
      </c>
      <c r="E219" s="5">
        <v>1700.0</v>
      </c>
      <c r="F219" s="3"/>
      <c r="G219" s="3"/>
      <c r="H219" s="3">
        <f>D219</f>
        <v>700</v>
      </c>
      <c r="I219" s="3"/>
      <c r="J219" s="3"/>
      <c r="K219" s="3"/>
      <c r="L219" s="3"/>
      <c r="M219" s="3"/>
      <c r="N219" s="3"/>
    </row>
    <row r="220" ht="15.75" customHeight="1">
      <c r="A220" s="6">
        <v>43971.0</v>
      </c>
      <c r="C220" s="5" t="s">
        <v>46</v>
      </c>
      <c r="D220" s="5">
        <v>-1545.83</v>
      </c>
      <c r="E220" s="5">
        <v>1000.0</v>
      </c>
      <c r="F220" s="3"/>
      <c r="G220" s="3">
        <f>D220</f>
        <v>-1545.83</v>
      </c>
      <c r="H220" s="3"/>
      <c r="I220" s="3"/>
      <c r="J220" s="3"/>
      <c r="K220" s="3"/>
      <c r="L220" s="3"/>
      <c r="M220" s="3"/>
      <c r="N220" s="3"/>
    </row>
    <row r="221" ht="15.75" customHeight="1">
      <c r="A221" s="6">
        <v>43971.0</v>
      </c>
      <c r="B221" s="5" t="s">
        <v>47</v>
      </c>
      <c r="C221" s="5" t="s">
        <v>171</v>
      </c>
      <c r="D221" s="5">
        <v>1545.83</v>
      </c>
      <c r="E221" s="5">
        <v>2545.83</v>
      </c>
      <c r="F221" s="3"/>
      <c r="G221" s="3"/>
      <c r="H221" s="3">
        <f>D221</f>
        <v>1545.83</v>
      </c>
      <c r="I221" s="3"/>
      <c r="J221" s="3"/>
      <c r="K221" s="3"/>
      <c r="L221" s="3"/>
      <c r="M221" s="3"/>
      <c r="N221" s="3"/>
    </row>
    <row r="222" ht="15.75" customHeight="1">
      <c r="A222" s="6">
        <v>43966.0</v>
      </c>
      <c r="C222" s="5" t="s">
        <v>46</v>
      </c>
      <c r="D222" s="5">
        <v>-700.0</v>
      </c>
      <c r="E222" s="5">
        <v>1000.0</v>
      </c>
      <c r="F222" s="3"/>
      <c r="G222" s="3">
        <f>D222</f>
        <v>-700</v>
      </c>
      <c r="H222" s="3"/>
      <c r="I222" s="3"/>
      <c r="J222" s="3"/>
      <c r="K222" s="3"/>
      <c r="L222" s="3"/>
      <c r="M222" s="3"/>
      <c r="N222" s="3"/>
    </row>
    <row r="223" ht="15.75" customHeight="1">
      <c r="A223" s="6">
        <v>43966.0</v>
      </c>
      <c r="B223" s="5" t="s">
        <v>47</v>
      </c>
      <c r="C223" s="5" t="s">
        <v>172</v>
      </c>
      <c r="D223" s="5">
        <v>700.0</v>
      </c>
      <c r="E223" s="5">
        <v>1700.0</v>
      </c>
      <c r="F223" s="3"/>
      <c r="G223" s="3"/>
      <c r="H223" s="3">
        <f>D223</f>
        <v>700</v>
      </c>
      <c r="I223" s="3"/>
      <c r="J223" s="3"/>
      <c r="K223" s="3"/>
      <c r="L223" s="3"/>
      <c r="M223" s="3"/>
      <c r="N223" s="3"/>
    </row>
    <row r="224" ht="15.75" customHeight="1">
      <c r="A224" s="6">
        <v>43962.0</v>
      </c>
      <c r="C224" s="5" t="s">
        <v>46</v>
      </c>
      <c r="D224" s="5">
        <v>-700.0</v>
      </c>
      <c r="E224" s="5">
        <v>1000.0</v>
      </c>
      <c r="F224" s="3"/>
      <c r="G224" s="3">
        <f>D224</f>
        <v>-700</v>
      </c>
      <c r="H224" s="3"/>
      <c r="I224" s="3"/>
      <c r="J224" s="3"/>
      <c r="K224" s="3"/>
      <c r="L224" s="3"/>
      <c r="M224" s="3"/>
      <c r="N224" s="3"/>
    </row>
    <row r="225" ht="15.75" customHeight="1">
      <c r="A225" s="6">
        <v>43962.0</v>
      </c>
      <c r="B225" s="5" t="s">
        <v>47</v>
      </c>
      <c r="C225" s="5" t="s">
        <v>173</v>
      </c>
      <c r="D225" s="5">
        <v>700.0</v>
      </c>
      <c r="E225" s="5">
        <v>1700.0</v>
      </c>
      <c r="F225" s="3"/>
      <c r="G225" s="3"/>
      <c r="H225" s="3">
        <f>D225</f>
        <v>700</v>
      </c>
      <c r="I225" s="3"/>
      <c r="J225" s="3"/>
      <c r="K225" s="3"/>
      <c r="L225" s="3"/>
      <c r="M225" s="3"/>
      <c r="N225" s="3"/>
    </row>
    <row r="226" ht="15.75" customHeight="1">
      <c r="A226" s="6">
        <v>43958.0</v>
      </c>
      <c r="C226" s="5" t="s">
        <v>46</v>
      </c>
      <c r="D226" s="5">
        <v>-1125.0</v>
      </c>
      <c r="E226" s="5">
        <v>1000.0</v>
      </c>
      <c r="F226" s="3"/>
      <c r="G226" s="3">
        <f>D226</f>
        <v>-1125</v>
      </c>
      <c r="H226" s="3"/>
      <c r="I226" s="3"/>
      <c r="J226" s="3"/>
      <c r="K226" s="3"/>
      <c r="L226" s="3"/>
      <c r="M226" s="3"/>
      <c r="N226" s="3"/>
    </row>
    <row r="227" ht="15.75" customHeight="1">
      <c r="A227" s="6">
        <v>43958.0</v>
      </c>
      <c r="B227" s="5" t="s">
        <v>47</v>
      </c>
      <c r="C227" s="5" t="s">
        <v>174</v>
      </c>
      <c r="D227" s="5">
        <v>1125.0</v>
      </c>
      <c r="E227" s="5">
        <v>2125.0</v>
      </c>
      <c r="F227" s="3"/>
      <c r="G227" s="3"/>
      <c r="H227" s="3">
        <f>D227</f>
        <v>1125</v>
      </c>
      <c r="I227" s="3"/>
      <c r="J227" s="3"/>
      <c r="K227" s="3"/>
      <c r="L227" s="3"/>
      <c r="M227" s="3"/>
      <c r="N227" s="3"/>
    </row>
    <row r="228" ht="15.75" customHeight="1">
      <c r="A228" s="6">
        <v>43952.0</v>
      </c>
      <c r="C228" s="5" t="s">
        <v>46</v>
      </c>
      <c r="D228" s="5">
        <v>-1505.36</v>
      </c>
      <c r="E228" s="5">
        <v>1000.0</v>
      </c>
      <c r="F228" s="3"/>
      <c r="G228" s="3">
        <f>D228</f>
        <v>-1505.36</v>
      </c>
      <c r="H228" s="3"/>
      <c r="I228" s="3"/>
      <c r="J228" s="3"/>
      <c r="K228" s="3"/>
      <c r="L228" s="3"/>
      <c r="M228" s="3"/>
      <c r="N228" s="3"/>
    </row>
    <row r="229" ht="15.75" customHeight="1">
      <c r="A229" s="6">
        <v>43952.0</v>
      </c>
      <c r="B229" s="5" t="s">
        <v>47</v>
      </c>
      <c r="C229" s="5" t="s">
        <v>175</v>
      </c>
      <c r="D229" s="5">
        <v>700.0</v>
      </c>
      <c r="E229" s="5">
        <v>2505.36</v>
      </c>
      <c r="F229" s="3"/>
      <c r="G229" s="3"/>
      <c r="H229" s="3">
        <f t="shared" ref="H229:H230" si="28">D229</f>
        <v>700</v>
      </c>
      <c r="I229" s="3"/>
      <c r="J229" s="3"/>
      <c r="K229" s="3"/>
      <c r="L229" s="3"/>
      <c r="M229" s="3"/>
      <c r="N229" s="3"/>
    </row>
    <row r="230" ht="15.75" customHeight="1">
      <c r="A230" s="6">
        <v>43952.0</v>
      </c>
      <c r="B230" s="5" t="s">
        <v>47</v>
      </c>
      <c r="C230" s="5" t="s">
        <v>176</v>
      </c>
      <c r="D230" s="5">
        <v>805.36</v>
      </c>
      <c r="E230" s="5">
        <v>1805.36</v>
      </c>
      <c r="F230" s="3"/>
      <c r="G230" s="3"/>
      <c r="H230" s="3">
        <f t="shared" si="28"/>
        <v>805.36</v>
      </c>
      <c r="I230" s="3"/>
      <c r="J230" s="3"/>
      <c r="K230" s="3"/>
      <c r="L230" s="3"/>
      <c r="M230" s="3"/>
      <c r="N230" s="3"/>
    </row>
    <row r="231" ht="15.75" customHeight="1">
      <c r="A231" s="6">
        <v>43951.0</v>
      </c>
      <c r="B231" s="5" t="s">
        <v>43</v>
      </c>
      <c r="C231" s="5" t="s">
        <v>177</v>
      </c>
      <c r="D231" s="5">
        <v>-4.55</v>
      </c>
      <c r="E231" s="5">
        <v>1000.0</v>
      </c>
      <c r="F231" s="3"/>
      <c r="G231" s="3"/>
      <c r="H231" s="3"/>
      <c r="I231" s="3">
        <f>D231</f>
        <v>-4.55</v>
      </c>
      <c r="J231" s="3"/>
      <c r="K231" s="3"/>
      <c r="L231" s="3"/>
      <c r="M231" s="3"/>
      <c r="N231" s="3"/>
    </row>
    <row r="232" ht="15.75" customHeight="1">
      <c r="A232" s="6">
        <v>43951.0</v>
      </c>
      <c r="C232" s="5" t="s">
        <v>45</v>
      </c>
      <c r="D232" s="5">
        <v>4.55</v>
      </c>
      <c r="E232" s="5">
        <v>1004.55</v>
      </c>
      <c r="F232" s="3"/>
      <c r="G232" s="3">
        <f t="shared" ref="G232:G233" si="29">D232</f>
        <v>4.55</v>
      </c>
      <c r="H232" s="3"/>
      <c r="I232" s="3"/>
      <c r="J232" s="3"/>
      <c r="K232" s="3"/>
      <c r="L232" s="3"/>
      <c r="M232" s="3"/>
      <c r="N232" s="3"/>
    </row>
    <row r="233" ht="15.75" customHeight="1">
      <c r="A233" s="6">
        <v>43945.0</v>
      </c>
      <c r="C233" s="5" t="s">
        <v>46</v>
      </c>
      <c r="D233" s="5">
        <v>-1825.0</v>
      </c>
      <c r="E233" s="5">
        <v>1000.0</v>
      </c>
      <c r="F233" s="3"/>
      <c r="G233" s="3">
        <f t="shared" si="29"/>
        <v>-1825</v>
      </c>
      <c r="H233" s="3"/>
      <c r="I233" s="3"/>
      <c r="J233" s="3"/>
      <c r="K233" s="3"/>
      <c r="L233" s="3"/>
      <c r="M233" s="3"/>
      <c r="N233" s="3"/>
    </row>
    <row r="234" ht="15.75" customHeight="1">
      <c r="A234" s="6">
        <v>43945.0</v>
      </c>
      <c r="B234" s="5" t="s">
        <v>47</v>
      </c>
      <c r="C234" s="5" t="s">
        <v>178</v>
      </c>
      <c r="D234" s="5">
        <v>1125.0</v>
      </c>
      <c r="E234" s="5">
        <v>2825.0</v>
      </c>
      <c r="F234" s="3"/>
      <c r="G234" s="3"/>
      <c r="H234" s="3">
        <f t="shared" ref="H234:H235" si="30">D234</f>
        <v>1125</v>
      </c>
      <c r="I234" s="3"/>
      <c r="J234" s="3"/>
      <c r="K234" s="3"/>
      <c r="L234" s="3"/>
      <c r="M234" s="3"/>
      <c r="N234" s="3"/>
    </row>
    <row r="235" ht="15.75" customHeight="1">
      <c r="A235" s="6">
        <v>43945.0</v>
      </c>
      <c r="B235" s="5" t="s">
        <v>47</v>
      </c>
      <c r="C235" s="5" t="s">
        <v>179</v>
      </c>
      <c r="D235" s="5">
        <v>700.0</v>
      </c>
      <c r="E235" s="5">
        <v>1700.0</v>
      </c>
      <c r="F235" s="3"/>
      <c r="G235" s="3"/>
      <c r="H235" s="3">
        <f t="shared" si="30"/>
        <v>700</v>
      </c>
      <c r="I235" s="3"/>
      <c r="J235" s="3"/>
      <c r="K235" s="3"/>
      <c r="L235" s="3"/>
      <c r="M235" s="3"/>
      <c r="N235" s="3"/>
    </row>
    <row r="236" ht="15.75" customHeight="1">
      <c r="A236" s="6">
        <v>43941.0</v>
      </c>
      <c r="C236" s="5" t="s">
        <v>46</v>
      </c>
      <c r="D236" s="5">
        <v>-1545.83</v>
      </c>
      <c r="E236" s="5">
        <v>1000.0</v>
      </c>
      <c r="F236" s="3"/>
      <c r="G236" s="3">
        <f>D236</f>
        <v>-1545.83</v>
      </c>
      <c r="H236" s="3"/>
      <c r="I236" s="3"/>
      <c r="J236" s="3"/>
      <c r="K236" s="3"/>
      <c r="L236" s="3"/>
      <c r="M236" s="3"/>
      <c r="N236" s="3"/>
    </row>
    <row r="237" ht="15.75" customHeight="1">
      <c r="A237" s="6">
        <v>43941.0</v>
      </c>
      <c r="B237" s="5" t="s">
        <v>47</v>
      </c>
      <c r="C237" s="5" t="s">
        <v>180</v>
      </c>
      <c r="D237" s="5">
        <v>1545.83</v>
      </c>
      <c r="E237" s="5">
        <v>2545.83</v>
      </c>
      <c r="F237" s="3"/>
      <c r="G237" s="3"/>
      <c r="H237" s="3">
        <f>D237</f>
        <v>1545.83</v>
      </c>
      <c r="I237" s="3"/>
      <c r="J237" s="3"/>
      <c r="K237" s="3"/>
      <c r="L237" s="3"/>
      <c r="M237" s="3"/>
      <c r="N237" s="3"/>
    </row>
    <row r="238" ht="15.75" customHeight="1">
      <c r="A238" s="6">
        <v>43938.0</v>
      </c>
      <c r="C238" s="5" t="s">
        <v>46</v>
      </c>
      <c r="D238" s="5">
        <v>-700.0</v>
      </c>
      <c r="E238" s="5">
        <v>1000.0</v>
      </c>
      <c r="F238" s="3"/>
      <c r="G238" s="3">
        <f>D238</f>
        <v>-700</v>
      </c>
      <c r="H238" s="3"/>
      <c r="I238" s="3"/>
      <c r="J238" s="3"/>
      <c r="K238" s="3"/>
      <c r="L238" s="3"/>
      <c r="M238" s="3"/>
      <c r="N238" s="3"/>
    </row>
    <row r="239" ht="15.75" customHeight="1">
      <c r="A239" s="6">
        <v>43938.0</v>
      </c>
      <c r="B239" s="5" t="s">
        <v>47</v>
      </c>
      <c r="C239" s="5" t="s">
        <v>181</v>
      </c>
      <c r="D239" s="5">
        <v>700.0</v>
      </c>
      <c r="E239" s="5">
        <v>1700.0</v>
      </c>
      <c r="F239" s="3"/>
      <c r="G239" s="3"/>
      <c r="H239" s="3">
        <f>D239</f>
        <v>700</v>
      </c>
      <c r="I239" s="3"/>
      <c r="J239" s="3"/>
      <c r="K239" s="3"/>
      <c r="L239" s="3"/>
      <c r="M239" s="3"/>
      <c r="N239" s="3"/>
    </row>
    <row r="240" ht="15.75" customHeight="1">
      <c r="A240" s="6">
        <v>43935.0</v>
      </c>
      <c r="C240" s="5" t="s">
        <v>46</v>
      </c>
      <c r="D240" s="5">
        <v>-700.0</v>
      </c>
      <c r="E240" s="5">
        <v>1000.0</v>
      </c>
      <c r="F240" s="3"/>
      <c r="G240" s="3">
        <f>D240</f>
        <v>-700</v>
      </c>
      <c r="H240" s="3"/>
      <c r="I240" s="3"/>
      <c r="J240" s="3"/>
      <c r="K240" s="3"/>
      <c r="L240" s="3"/>
      <c r="M240" s="3"/>
      <c r="N240" s="3"/>
    </row>
    <row r="241" ht="15.75" customHeight="1">
      <c r="A241" s="6">
        <v>43935.0</v>
      </c>
      <c r="B241" s="5" t="s">
        <v>47</v>
      </c>
      <c r="C241" s="5" t="s">
        <v>182</v>
      </c>
      <c r="D241" s="5">
        <v>700.0</v>
      </c>
      <c r="E241" s="5">
        <v>1700.0</v>
      </c>
      <c r="F241" s="3"/>
      <c r="G241" s="3"/>
      <c r="H241" s="3">
        <f>D241</f>
        <v>700</v>
      </c>
      <c r="I241" s="3"/>
      <c r="J241" s="3"/>
      <c r="K241" s="3"/>
      <c r="L241" s="3"/>
      <c r="M241" s="3"/>
      <c r="N241" s="3"/>
    </row>
    <row r="242" ht="15.75" customHeight="1">
      <c r="A242" s="6">
        <v>43924.0</v>
      </c>
      <c r="C242" s="5" t="s">
        <v>46</v>
      </c>
      <c r="D242" s="5">
        <v>-700.0</v>
      </c>
      <c r="E242" s="5">
        <v>1000.0</v>
      </c>
      <c r="F242" s="3"/>
      <c r="G242" s="3">
        <f>D242</f>
        <v>-700</v>
      </c>
      <c r="H242" s="3"/>
      <c r="I242" s="3"/>
      <c r="J242" s="3"/>
      <c r="K242" s="3"/>
      <c r="L242" s="3"/>
      <c r="M242" s="3"/>
      <c r="N242" s="3"/>
    </row>
    <row r="243" ht="15.75" customHeight="1">
      <c r="A243" s="6">
        <v>43924.0</v>
      </c>
      <c r="B243" s="5" t="s">
        <v>47</v>
      </c>
      <c r="C243" s="5" t="s">
        <v>183</v>
      </c>
      <c r="D243" s="5">
        <v>700.0</v>
      </c>
      <c r="E243" s="5">
        <v>1700.0</v>
      </c>
      <c r="F243" s="3"/>
      <c r="G243" s="3"/>
      <c r="H243" s="3">
        <f>D243</f>
        <v>700</v>
      </c>
      <c r="I243" s="3"/>
      <c r="J243" s="3"/>
      <c r="K243" s="3"/>
      <c r="L243" s="3"/>
      <c r="M243" s="3"/>
      <c r="N243" s="3"/>
    </row>
    <row r="244" ht="15.75" customHeight="1">
      <c r="A244" s="6">
        <v>43923.0</v>
      </c>
      <c r="C244" s="5" t="s">
        <v>46</v>
      </c>
      <c r="D244" s="5">
        <v>-331.01</v>
      </c>
      <c r="E244" s="5">
        <v>1000.0</v>
      </c>
      <c r="F244" s="3"/>
      <c r="G244" s="3">
        <f>D244</f>
        <v>-331.01</v>
      </c>
      <c r="H244" s="3"/>
      <c r="I244" s="3"/>
      <c r="J244" s="3"/>
      <c r="K244" s="3"/>
      <c r="L244" s="3"/>
      <c r="M244" s="3"/>
      <c r="N244" s="3"/>
    </row>
    <row r="245" ht="15.75" customHeight="1">
      <c r="A245" s="6">
        <v>43923.0</v>
      </c>
      <c r="B245" s="5" t="s">
        <v>47</v>
      </c>
      <c r="C245" s="5" t="s">
        <v>184</v>
      </c>
      <c r="D245" s="5">
        <v>331.01</v>
      </c>
      <c r="E245" s="5">
        <v>1331.01</v>
      </c>
      <c r="F245" s="3"/>
      <c r="G245" s="3"/>
      <c r="H245" s="3">
        <f>D245</f>
        <v>331.01</v>
      </c>
      <c r="I245" s="3"/>
      <c r="J245" s="3"/>
      <c r="K245" s="3"/>
      <c r="L245" s="3"/>
      <c r="M245" s="3"/>
      <c r="N245" s="3"/>
    </row>
    <row r="246" ht="15.75" customHeight="1">
      <c r="A246" s="6">
        <v>43922.0</v>
      </c>
      <c r="C246" s="5" t="s">
        <v>46</v>
      </c>
      <c r="D246" s="5">
        <v>-674.96</v>
      </c>
      <c r="E246" s="5">
        <v>1000.0</v>
      </c>
      <c r="F246" s="3"/>
      <c r="G246" s="3">
        <f>D246</f>
        <v>-674.96</v>
      </c>
      <c r="H246" s="3"/>
      <c r="I246" s="3"/>
      <c r="J246" s="3"/>
      <c r="K246" s="3"/>
      <c r="L246" s="3"/>
      <c r="M246" s="3"/>
      <c r="N246" s="3"/>
    </row>
    <row r="247" ht="15.75" customHeight="1">
      <c r="A247" s="6">
        <v>43922.0</v>
      </c>
      <c r="B247" s="5" t="s">
        <v>54</v>
      </c>
      <c r="C247" s="5" t="s">
        <v>185</v>
      </c>
      <c r="D247" s="5">
        <v>-130.4</v>
      </c>
      <c r="E247" s="5">
        <v>1674.96</v>
      </c>
      <c r="F247" s="3"/>
      <c r="G247" s="3"/>
      <c r="H247" s="3"/>
      <c r="I247" s="3"/>
      <c r="J247" s="3"/>
      <c r="K247" s="3">
        <f>D247</f>
        <v>-130.4</v>
      </c>
      <c r="L247" s="3"/>
      <c r="M247" s="3"/>
      <c r="N247" s="3"/>
    </row>
    <row r="248" ht="15.75" customHeight="1">
      <c r="A248" s="6">
        <v>43922.0</v>
      </c>
      <c r="B248" s="5" t="s">
        <v>47</v>
      </c>
      <c r="C248" s="5" t="s">
        <v>186</v>
      </c>
      <c r="D248" s="5">
        <v>805.36</v>
      </c>
      <c r="E248" s="5">
        <v>1805.36</v>
      </c>
      <c r="F248" s="3"/>
      <c r="G248" s="3"/>
      <c r="H248" s="3">
        <f>D248</f>
        <v>805.36</v>
      </c>
      <c r="I248" s="3"/>
      <c r="J248" s="3"/>
      <c r="K248" s="3"/>
      <c r="L248" s="3"/>
      <c r="M248" s="3"/>
      <c r="N248" s="3"/>
    </row>
    <row r="249" ht="15.75" customHeight="1">
      <c r="D249" s="7" t="s">
        <v>187</v>
      </c>
      <c r="E249" s="3"/>
      <c r="F249" s="3"/>
      <c r="G249" s="4" t="s">
        <v>187</v>
      </c>
      <c r="H249" s="4" t="s">
        <v>187</v>
      </c>
      <c r="I249" s="4" t="s">
        <v>187</v>
      </c>
      <c r="J249" s="4" t="s">
        <v>187</v>
      </c>
      <c r="K249" s="4" t="s">
        <v>187</v>
      </c>
      <c r="L249" s="4" t="s">
        <v>187</v>
      </c>
      <c r="M249" s="4" t="s">
        <v>187</v>
      </c>
      <c r="N249" s="4" t="s">
        <v>187</v>
      </c>
    </row>
    <row r="250" ht="15.75" customHeight="1">
      <c r="C250" s="1" t="s">
        <v>188</v>
      </c>
      <c r="D250" s="3">
        <f>SUM(D3:D248)</f>
        <v>0</v>
      </c>
      <c r="F250" s="3"/>
      <c r="G250" s="3">
        <f t="shared" ref="G250:N250" si="31">SUM(G3:G248)</f>
        <v>9493.74</v>
      </c>
      <c r="H250" s="3">
        <f t="shared" si="31"/>
        <v>90711.21</v>
      </c>
      <c r="I250" s="3">
        <f t="shared" si="31"/>
        <v>-44.1</v>
      </c>
      <c r="J250" s="3">
        <f t="shared" si="31"/>
        <v>-836</v>
      </c>
      <c r="K250" s="3">
        <f t="shared" si="31"/>
        <v>-637.15</v>
      </c>
      <c r="L250" s="3">
        <f t="shared" si="31"/>
        <v>0</v>
      </c>
      <c r="M250" s="3">
        <f t="shared" si="31"/>
        <v>-18687.7</v>
      </c>
      <c r="N250" s="3">
        <f t="shared" si="31"/>
        <v>-80000</v>
      </c>
    </row>
    <row r="251" ht="15.75" customHeight="1">
      <c r="F251" s="3"/>
      <c r="G251" s="3"/>
      <c r="H251" s="3"/>
      <c r="I251" s="3"/>
      <c r="J251" s="3"/>
      <c r="K251" s="3"/>
      <c r="L251" s="3"/>
      <c r="M251" s="3"/>
      <c r="N251" s="3"/>
    </row>
    <row r="252" ht="15.75" customHeight="1">
      <c r="C252" s="1" t="s">
        <v>189</v>
      </c>
      <c r="D252" s="3"/>
      <c r="F252" s="3"/>
      <c r="G252" s="3"/>
      <c r="H252" s="3"/>
      <c r="I252" s="3"/>
      <c r="J252" s="3"/>
      <c r="K252" s="3"/>
      <c r="L252" s="3"/>
      <c r="M252" s="3"/>
      <c r="N252" s="3"/>
    </row>
    <row r="253" ht="15.75" customHeight="1">
      <c r="D253" s="3"/>
      <c r="F253" s="3"/>
      <c r="G253" s="3"/>
      <c r="H253" s="3"/>
      <c r="I253" s="3"/>
      <c r="J253" s="3"/>
      <c r="K253" s="3"/>
      <c r="L253" s="3"/>
      <c r="M253" s="3"/>
      <c r="N253" s="3"/>
    </row>
    <row r="254" ht="15.75" customHeight="1">
      <c r="C254" s="5" t="s">
        <v>3</v>
      </c>
      <c r="D254" s="3">
        <f>H250</f>
        <v>90711.21</v>
      </c>
      <c r="F254" s="3"/>
      <c r="G254" s="3"/>
      <c r="H254" s="3"/>
      <c r="I254" s="3"/>
      <c r="J254" s="3"/>
      <c r="K254" s="3"/>
      <c r="L254" s="3"/>
      <c r="M254" s="3"/>
      <c r="N254" s="3"/>
    </row>
    <row r="255" ht="15.75" customHeight="1">
      <c r="C255" s="5" t="s">
        <v>190</v>
      </c>
      <c r="D255" s="3">
        <f>G250</f>
        <v>9493.74</v>
      </c>
      <c r="F255" s="3"/>
      <c r="G255" s="3"/>
      <c r="H255" s="3"/>
      <c r="I255" s="3"/>
      <c r="J255" s="3"/>
      <c r="K255" s="3"/>
      <c r="L255" s="3"/>
      <c r="M255" s="3"/>
      <c r="N255" s="3"/>
    </row>
    <row r="256" ht="15.75" customHeight="1">
      <c r="D256" s="4" t="s">
        <v>187</v>
      </c>
      <c r="F256" s="3"/>
      <c r="G256" s="3"/>
      <c r="H256" s="3"/>
      <c r="I256" s="3"/>
      <c r="J256" s="3"/>
      <c r="K256" s="3"/>
      <c r="L256" s="3"/>
      <c r="M256" s="3"/>
      <c r="N256" s="3"/>
    </row>
    <row r="257" ht="15.75" customHeight="1">
      <c r="C257" s="5" t="s">
        <v>191</v>
      </c>
      <c r="D257" s="3">
        <f>SUM(D254:D256)</f>
        <v>100204.95</v>
      </c>
      <c r="F257" s="3"/>
      <c r="G257" s="3"/>
      <c r="H257" s="3"/>
      <c r="I257" s="3"/>
      <c r="J257" s="3"/>
      <c r="K257" s="3"/>
      <c r="L257" s="3"/>
      <c r="M257" s="3"/>
      <c r="N257" s="3"/>
    </row>
    <row r="258" ht="15.75" customHeight="1">
      <c r="D258" s="3"/>
      <c r="F258" s="3"/>
      <c r="G258" s="3"/>
      <c r="H258" s="3"/>
      <c r="I258" s="3"/>
      <c r="J258" s="3"/>
      <c r="K258" s="3"/>
      <c r="L258" s="3"/>
      <c r="M258" s="3"/>
      <c r="N258" s="3"/>
    </row>
    <row r="259" ht="15.75" customHeight="1">
      <c r="C259" s="5" t="s">
        <v>8</v>
      </c>
      <c r="D259" s="3">
        <f>I250</f>
        <v>-44.1</v>
      </c>
      <c r="F259" s="3"/>
      <c r="G259" s="3"/>
      <c r="H259" s="3"/>
      <c r="I259" s="3"/>
      <c r="J259" s="3"/>
      <c r="K259" s="3"/>
      <c r="L259" s="3"/>
      <c r="M259" s="3"/>
      <c r="N259" s="3"/>
    </row>
    <row r="260" ht="15.75" customHeight="1">
      <c r="C260" s="5" t="s">
        <v>192</v>
      </c>
      <c r="D260" s="3">
        <f>J250</f>
        <v>-836</v>
      </c>
      <c r="F260" s="3"/>
      <c r="G260" s="3"/>
      <c r="H260" s="3"/>
      <c r="I260" s="3"/>
      <c r="J260" s="3"/>
      <c r="K260" s="3"/>
      <c r="L260" s="3"/>
      <c r="M260" s="3"/>
      <c r="N260" s="3"/>
    </row>
    <row r="261" ht="15.75" customHeight="1">
      <c r="C261" s="5" t="s">
        <v>193</v>
      </c>
      <c r="D261" s="3">
        <f>K250</f>
        <v>-637.15</v>
      </c>
      <c r="F261" s="3"/>
      <c r="G261" s="3"/>
      <c r="H261" s="3"/>
      <c r="I261" s="3"/>
      <c r="J261" s="3"/>
      <c r="K261" s="3"/>
      <c r="L261" s="3"/>
      <c r="M261" s="3"/>
      <c r="N261" s="3"/>
    </row>
    <row r="262" ht="15.75" customHeight="1">
      <c r="C262" s="5" t="s">
        <v>11</v>
      </c>
      <c r="D262" s="3">
        <f>L250</f>
        <v>0</v>
      </c>
      <c r="F262" s="3"/>
      <c r="G262" s="3"/>
      <c r="H262" s="3"/>
      <c r="I262" s="3"/>
      <c r="J262" s="3"/>
      <c r="K262" s="3"/>
      <c r="L262" s="3"/>
      <c r="M262" s="3"/>
      <c r="N262" s="3"/>
    </row>
    <row r="263" ht="15.75" customHeight="1">
      <c r="C263" s="5" t="s">
        <v>194</v>
      </c>
      <c r="D263" s="3">
        <f>M250</f>
        <v>-18687.7</v>
      </c>
      <c r="F263" s="3"/>
      <c r="G263" s="3"/>
      <c r="H263" s="3"/>
      <c r="I263" s="3"/>
      <c r="J263" s="3"/>
      <c r="K263" s="3"/>
      <c r="L263" s="3"/>
      <c r="M263" s="3"/>
      <c r="N263" s="3"/>
    </row>
    <row r="264" ht="15.75" customHeight="1">
      <c r="C264" s="5" t="s">
        <v>195</v>
      </c>
      <c r="D264" s="3">
        <f>N250</f>
        <v>-80000</v>
      </c>
      <c r="F264" s="3"/>
      <c r="G264" s="3"/>
      <c r="H264" s="3"/>
      <c r="I264" s="3"/>
      <c r="J264" s="3"/>
      <c r="K264" s="3"/>
      <c r="L264" s="3"/>
      <c r="M264" s="3"/>
      <c r="N264" s="3"/>
    </row>
    <row r="265" ht="15.75" customHeight="1">
      <c r="D265" s="4" t="s">
        <v>5</v>
      </c>
      <c r="F265" s="3"/>
      <c r="G265" s="3"/>
      <c r="H265" s="3"/>
      <c r="I265" s="3"/>
      <c r="J265" s="3"/>
      <c r="K265" s="3"/>
      <c r="L265" s="3"/>
      <c r="M265" s="3"/>
      <c r="N265" s="3"/>
    </row>
    <row r="266" ht="15.75" customHeight="1">
      <c r="C266" s="5" t="s">
        <v>196</v>
      </c>
      <c r="D266" s="3">
        <f>SUM(D259:D265)</f>
        <v>-100204.95</v>
      </c>
    </row>
    <row r="267" ht="15.75" customHeight="1">
      <c r="D267" s="3"/>
    </row>
    <row r="268" ht="15.75" customHeight="1">
      <c r="C268" s="5" t="s">
        <v>197</v>
      </c>
      <c r="D268" s="3">
        <f>D257+D266</f>
        <v>0</v>
      </c>
    </row>
    <row r="269" ht="15.75" customHeight="1">
      <c r="D269" s="3"/>
      <c r="E269" s="2"/>
    </row>
    <row r="270" ht="15.75" customHeight="1">
      <c r="D270" s="3"/>
      <c r="E270" s="3"/>
    </row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5.0" ySplit="2.0" topLeftCell="F3" activePane="bottomRight" state="frozen"/>
      <selection activeCell="F1" sqref="F1" pane="topRight"/>
      <selection activeCell="A3" sqref="A3" pane="bottomLeft"/>
      <selection activeCell="F3" sqref="F3" pane="bottomRight"/>
    </sheetView>
  </sheetViews>
  <sheetFormatPr customHeight="1" defaultColWidth="12.63" defaultRowHeight="15.0"/>
  <cols>
    <col customWidth="1" min="1" max="1" width="10.88"/>
    <col customWidth="1" min="2" max="2" width="7.63"/>
    <col customWidth="1" min="3" max="3" width="48.63"/>
    <col customWidth="1" min="4" max="5" width="8.63"/>
    <col customWidth="1" min="6" max="6" width="7.63"/>
    <col customWidth="1" min="7" max="7" width="22.38"/>
    <col customWidth="1" min="8" max="8" width="23.38"/>
    <col customWidth="1" min="9" max="10" width="8.25"/>
    <col customWidth="1" min="11" max="26" width="7.63"/>
  </cols>
  <sheetData>
    <row r="1">
      <c r="A1" s="1" t="s">
        <v>26</v>
      </c>
      <c r="B1" s="1" t="s">
        <v>27</v>
      </c>
      <c r="C1" s="1" t="s">
        <v>28</v>
      </c>
      <c r="D1" s="1" t="s">
        <v>29</v>
      </c>
      <c r="E1" s="1" t="s">
        <v>30</v>
      </c>
      <c r="F1" s="1"/>
      <c r="G1" s="1" t="s">
        <v>31</v>
      </c>
      <c r="H1" s="1" t="s">
        <v>198</v>
      </c>
      <c r="I1" s="1" t="s">
        <v>199</v>
      </c>
      <c r="J1" s="1" t="s">
        <v>16</v>
      </c>
    </row>
    <row r="2">
      <c r="A2" s="1"/>
      <c r="B2" s="1"/>
      <c r="C2" s="1"/>
      <c r="D2" s="1"/>
      <c r="E2" s="1"/>
      <c r="F2" s="1"/>
      <c r="G2" s="1" t="s">
        <v>200</v>
      </c>
      <c r="H2" s="1" t="s">
        <v>39</v>
      </c>
      <c r="I2" s="1" t="s">
        <v>201</v>
      </c>
      <c r="J2" s="1"/>
    </row>
    <row r="3">
      <c r="A3" s="6">
        <v>44286.0</v>
      </c>
      <c r="C3" s="5" t="s">
        <v>202</v>
      </c>
      <c r="D3" s="3">
        <v>-3.15</v>
      </c>
      <c r="E3" s="3">
        <v>338557.55</v>
      </c>
      <c r="F3" s="3"/>
      <c r="G3" s="3">
        <f>D3</f>
        <v>-3.15</v>
      </c>
      <c r="H3" s="3"/>
      <c r="I3" s="3"/>
      <c r="J3" s="3"/>
    </row>
    <row r="4">
      <c r="A4" s="6">
        <v>44286.0</v>
      </c>
      <c r="B4" s="5" t="s">
        <v>203</v>
      </c>
      <c r="C4" s="5" t="s">
        <v>204</v>
      </c>
      <c r="D4" s="3">
        <v>3.27</v>
      </c>
      <c r="E4" s="3">
        <v>338560.7</v>
      </c>
      <c r="F4" s="3"/>
      <c r="G4" s="3"/>
      <c r="H4" s="3">
        <f>D4</f>
        <v>3.27</v>
      </c>
      <c r="I4" s="3"/>
      <c r="J4" s="3"/>
    </row>
    <row r="5">
      <c r="A5" s="6">
        <v>44281.0</v>
      </c>
      <c r="C5" s="5" t="s">
        <v>205</v>
      </c>
      <c r="D5" s="3">
        <v>700.0</v>
      </c>
      <c r="E5" s="3">
        <v>338557.43</v>
      </c>
      <c r="F5" s="3"/>
      <c r="G5" s="3">
        <f t="shared" ref="G5:G14" si="1">D5</f>
        <v>700</v>
      </c>
      <c r="H5" s="3"/>
      <c r="I5" s="3"/>
      <c r="J5" s="3"/>
    </row>
    <row r="6">
      <c r="A6" s="6">
        <v>44279.0</v>
      </c>
      <c r="C6" s="5" t="s">
        <v>205</v>
      </c>
      <c r="D6" s="3">
        <v>1125.0</v>
      </c>
      <c r="E6" s="3">
        <v>337857.43</v>
      </c>
      <c r="F6" s="3"/>
      <c r="G6" s="3">
        <f t="shared" si="1"/>
        <v>1125</v>
      </c>
      <c r="H6" s="3"/>
      <c r="I6" s="3"/>
      <c r="J6" s="3"/>
    </row>
    <row r="7">
      <c r="A7" s="6">
        <v>44277.0</v>
      </c>
      <c r="C7" s="5" t="s">
        <v>205</v>
      </c>
      <c r="D7" s="3">
        <v>1919.1</v>
      </c>
      <c r="E7" s="3">
        <v>336732.43</v>
      </c>
      <c r="F7" s="3"/>
      <c r="G7" s="3">
        <f t="shared" si="1"/>
        <v>1919.1</v>
      </c>
      <c r="H7" s="3"/>
      <c r="I7" s="3"/>
      <c r="J7" s="3"/>
    </row>
    <row r="8">
      <c r="A8" s="6">
        <v>44274.0</v>
      </c>
      <c r="C8" s="5" t="s">
        <v>205</v>
      </c>
      <c r="D8" s="3">
        <v>700.0</v>
      </c>
      <c r="E8" s="3">
        <v>334813.33</v>
      </c>
      <c r="F8" s="3"/>
      <c r="G8" s="3">
        <f t="shared" si="1"/>
        <v>700</v>
      </c>
      <c r="H8" s="3"/>
      <c r="I8" s="3"/>
      <c r="J8" s="3"/>
    </row>
    <row r="9">
      <c r="A9" s="6">
        <v>44267.0</v>
      </c>
      <c r="C9" s="5" t="s">
        <v>205</v>
      </c>
      <c r="D9" s="3">
        <v>700.0</v>
      </c>
      <c r="E9" s="3">
        <v>334113.33</v>
      </c>
      <c r="F9" s="3"/>
      <c r="G9" s="3">
        <f t="shared" si="1"/>
        <v>700</v>
      </c>
      <c r="H9" s="3"/>
      <c r="I9" s="3"/>
      <c r="J9" s="3"/>
    </row>
    <row r="10">
      <c r="A10" s="6">
        <v>44265.0</v>
      </c>
      <c r="C10" s="5" t="s">
        <v>202</v>
      </c>
      <c r="D10" s="3">
        <v>-7132.0</v>
      </c>
      <c r="E10" s="3">
        <v>333413.33</v>
      </c>
      <c r="F10" s="3"/>
      <c r="G10" s="3">
        <f t="shared" si="1"/>
        <v>-7132</v>
      </c>
      <c r="H10" s="3"/>
      <c r="I10" s="3"/>
      <c r="J10" s="3"/>
    </row>
    <row r="11">
      <c r="A11" s="6">
        <v>44264.0</v>
      </c>
      <c r="C11" s="5" t="s">
        <v>202</v>
      </c>
      <c r="D11" s="3">
        <v>-72868.0</v>
      </c>
      <c r="E11" s="3">
        <v>340545.33</v>
      </c>
      <c r="F11" s="3"/>
      <c r="G11" s="3">
        <f t="shared" si="1"/>
        <v>-72868</v>
      </c>
      <c r="H11" s="3"/>
      <c r="I11" s="3"/>
      <c r="J11" s="3"/>
    </row>
    <row r="12">
      <c r="A12" s="6">
        <v>44260.0</v>
      </c>
      <c r="C12" s="5" t="s">
        <v>205</v>
      </c>
      <c r="D12" s="3">
        <v>700.0</v>
      </c>
      <c r="E12" s="3">
        <v>413413.33</v>
      </c>
      <c r="F12" s="3"/>
      <c r="G12" s="3">
        <f t="shared" si="1"/>
        <v>700</v>
      </c>
      <c r="H12" s="3"/>
      <c r="I12" s="3"/>
      <c r="J12" s="3"/>
    </row>
    <row r="13">
      <c r="A13" s="6">
        <v>44256.0</v>
      </c>
      <c r="C13" s="5" t="s">
        <v>205</v>
      </c>
      <c r="D13" s="3">
        <v>1768.66</v>
      </c>
      <c r="E13" s="3">
        <v>412713.33</v>
      </c>
      <c r="F13" s="3"/>
      <c r="G13" s="3">
        <f t="shared" si="1"/>
        <v>1768.66</v>
      </c>
      <c r="H13" s="3"/>
      <c r="I13" s="3"/>
      <c r="J13" s="3"/>
    </row>
    <row r="14">
      <c r="A14" s="6">
        <v>44253.0</v>
      </c>
      <c r="C14" s="5" t="s">
        <v>205</v>
      </c>
      <c r="D14" s="3">
        <v>696.85</v>
      </c>
      <c r="E14" s="3">
        <v>410944.67</v>
      </c>
      <c r="F14" s="3"/>
      <c r="G14" s="3">
        <f t="shared" si="1"/>
        <v>696.85</v>
      </c>
      <c r="H14" s="3"/>
      <c r="I14" s="3"/>
      <c r="J14" s="3"/>
    </row>
    <row r="15">
      <c r="A15" s="6">
        <v>44253.0</v>
      </c>
      <c r="B15" s="5" t="s">
        <v>203</v>
      </c>
      <c r="C15" s="5" t="s">
        <v>206</v>
      </c>
      <c r="D15" s="3">
        <v>3.12</v>
      </c>
      <c r="E15" s="3">
        <v>410247.82</v>
      </c>
      <c r="F15" s="3"/>
      <c r="G15" s="3"/>
      <c r="H15" s="3">
        <f>D15</f>
        <v>3.12</v>
      </c>
      <c r="I15" s="3"/>
      <c r="J15" s="3"/>
    </row>
    <row r="16">
      <c r="A16" s="6">
        <v>44251.0</v>
      </c>
      <c r="C16" s="5" t="s">
        <v>205</v>
      </c>
      <c r="D16" s="3">
        <v>1125.0</v>
      </c>
      <c r="E16" s="3">
        <v>410244.7</v>
      </c>
      <c r="F16" s="3"/>
      <c r="G16" s="3">
        <f t="shared" ref="G16:G22" si="2">D16</f>
        <v>1125</v>
      </c>
      <c r="H16" s="3"/>
      <c r="I16" s="3"/>
      <c r="J16" s="3"/>
    </row>
    <row r="17">
      <c r="A17" s="6">
        <v>44249.0</v>
      </c>
      <c r="C17" s="5" t="s">
        <v>205</v>
      </c>
      <c r="D17" s="3">
        <v>1545.83</v>
      </c>
      <c r="E17" s="3">
        <v>409119.7</v>
      </c>
      <c r="F17" s="3"/>
      <c r="G17" s="3">
        <f t="shared" si="2"/>
        <v>1545.83</v>
      </c>
      <c r="H17" s="3"/>
      <c r="I17" s="3"/>
      <c r="J17" s="3"/>
    </row>
    <row r="18">
      <c r="A18" s="6">
        <v>44246.0</v>
      </c>
      <c r="C18" s="5" t="s">
        <v>205</v>
      </c>
      <c r="D18" s="3">
        <v>700.0</v>
      </c>
      <c r="E18" s="3">
        <v>407573.87</v>
      </c>
      <c r="F18" s="3"/>
      <c r="G18" s="3">
        <f t="shared" si="2"/>
        <v>700</v>
      </c>
      <c r="H18" s="3"/>
      <c r="I18" s="3"/>
      <c r="J18" s="3"/>
    </row>
    <row r="19">
      <c r="A19" s="6">
        <v>44239.0</v>
      </c>
      <c r="C19" s="5" t="s">
        <v>205</v>
      </c>
      <c r="D19" s="3">
        <v>700.0</v>
      </c>
      <c r="E19" s="3">
        <v>406873.87</v>
      </c>
      <c r="F19" s="3"/>
      <c r="G19" s="3">
        <f t="shared" si="2"/>
        <v>700</v>
      </c>
      <c r="H19" s="3"/>
      <c r="I19" s="3"/>
      <c r="J19" s="3"/>
    </row>
    <row r="20">
      <c r="A20" s="6">
        <v>44232.0</v>
      </c>
      <c r="C20" s="5" t="s">
        <v>205</v>
      </c>
      <c r="D20" s="3">
        <v>700.0</v>
      </c>
      <c r="E20" s="3">
        <v>406173.87</v>
      </c>
      <c r="F20" s="3"/>
      <c r="G20" s="3">
        <f t="shared" si="2"/>
        <v>700</v>
      </c>
      <c r="H20" s="3"/>
      <c r="I20" s="3"/>
      <c r="J20" s="3"/>
    </row>
    <row r="21" ht="15.75" customHeight="1">
      <c r="A21" s="6">
        <v>44228.0</v>
      </c>
      <c r="C21" s="5" t="s">
        <v>205</v>
      </c>
      <c r="D21" s="3">
        <v>2350.93</v>
      </c>
      <c r="E21" s="3">
        <v>405473.87</v>
      </c>
      <c r="F21" s="3"/>
      <c r="G21" s="3">
        <f t="shared" si="2"/>
        <v>2350.93</v>
      </c>
      <c r="H21" s="3"/>
      <c r="I21" s="3"/>
      <c r="J21" s="3"/>
    </row>
    <row r="22" ht="15.75" customHeight="1">
      <c r="A22" s="6">
        <v>44225.0</v>
      </c>
      <c r="C22" s="5" t="s">
        <v>205</v>
      </c>
      <c r="D22" s="3">
        <v>697.55</v>
      </c>
      <c r="E22" s="3">
        <v>403122.94</v>
      </c>
      <c r="F22" s="3"/>
      <c r="G22" s="3">
        <f t="shared" si="2"/>
        <v>697.55</v>
      </c>
      <c r="H22" s="3"/>
      <c r="I22" s="3"/>
      <c r="J22" s="3"/>
    </row>
    <row r="23" ht="15.75" customHeight="1">
      <c r="A23" s="6">
        <v>44225.0</v>
      </c>
      <c r="B23" s="5" t="s">
        <v>203</v>
      </c>
      <c r="C23" s="5" t="s">
        <v>207</v>
      </c>
      <c r="D23" s="3">
        <v>3.17</v>
      </c>
      <c r="E23" s="3">
        <v>402425.39</v>
      </c>
      <c r="F23" s="3"/>
      <c r="G23" s="3"/>
      <c r="H23" s="3">
        <f>D23</f>
        <v>3.17</v>
      </c>
      <c r="I23" s="3"/>
      <c r="J23" s="3"/>
    </row>
    <row r="24" ht="15.75" customHeight="1">
      <c r="A24" s="6">
        <v>44221.0</v>
      </c>
      <c r="C24" s="5" t="s">
        <v>205</v>
      </c>
      <c r="D24" s="3">
        <v>1125.0</v>
      </c>
      <c r="E24" s="3">
        <v>402422.22</v>
      </c>
      <c r="F24" s="3"/>
      <c r="G24" s="3">
        <f t="shared" ref="G24:G30" si="3">D24</f>
        <v>1125</v>
      </c>
      <c r="H24" s="3"/>
      <c r="I24" s="3"/>
      <c r="J24" s="3"/>
    </row>
    <row r="25" ht="15.75" customHeight="1">
      <c r="A25" s="6">
        <v>44218.0</v>
      </c>
      <c r="C25" s="5" t="s">
        <v>205</v>
      </c>
      <c r="D25" s="3">
        <v>700.0</v>
      </c>
      <c r="E25" s="3">
        <v>401297.22</v>
      </c>
      <c r="F25" s="3"/>
      <c r="G25" s="3">
        <f t="shared" si="3"/>
        <v>700</v>
      </c>
      <c r="H25" s="3"/>
      <c r="I25" s="3"/>
      <c r="J25" s="3"/>
    </row>
    <row r="26" ht="15.75" customHeight="1">
      <c r="A26" s="6">
        <v>44216.0</v>
      </c>
      <c r="C26" s="5" t="s">
        <v>205</v>
      </c>
      <c r="D26" s="3">
        <v>1545.83</v>
      </c>
      <c r="E26" s="3">
        <v>400597.22</v>
      </c>
      <c r="F26" s="3"/>
      <c r="G26" s="3">
        <f t="shared" si="3"/>
        <v>1545.83</v>
      </c>
      <c r="H26" s="3"/>
      <c r="I26" s="3"/>
      <c r="J26" s="3"/>
    </row>
    <row r="27" ht="15.75" customHeight="1">
      <c r="A27" s="6">
        <v>44211.0</v>
      </c>
      <c r="C27" s="5" t="s">
        <v>205</v>
      </c>
      <c r="D27" s="3">
        <v>700.0</v>
      </c>
      <c r="E27" s="3">
        <v>399051.39</v>
      </c>
      <c r="F27" s="3"/>
      <c r="G27" s="3">
        <f t="shared" si="3"/>
        <v>700</v>
      </c>
      <c r="H27" s="3"/>
      <c r="I27" s="3"/>
      <c r="J27" s="3"/>
    </row>
    <row r="28" ht="15.75" customHeight="1">
      <c r="A28" s="6">
        <v>44204.0</v>
      </c>
      <c r="C28" s="5" t="s">
        <v>205</v>
      </c>
      <c r="D28" s="3">
        <v>700.0</v>
      </c>
      <c r="E28" s="3">
        <v>398351.39</v>
      </c>
      <c r="F28" s="3"/>
      <c r="G28" s="3">
        <f t="shared" si="3"/>
        <v>700</v>
      </c>
      <c r="H28" s="3"/>
      <c r="I28" s="3"/>
      <c r="J28" s="3"/>
    </row>
    <row r="29" ht="15.75" customHeight="1">
      <c r="A29" s="6">
        <v>44200.0</v>
      </c>
      <c r="C29" s="5" t="s">
        <v>205</v>
      </c>
      <c r="D29" s="3">
        <v>1929.45</v>
      </c>
      <c r="E29" s="3">
        <v>397651.39</v>
      </c>
      <c r="F29" s="3"/>
      <c r="G29" s="3">
        <f t="shared" si="3"/>
        <v>1929.45</v>
      </c>
      <c r="H29" s="3"/>
      <c r="I29" s="3"/>
      <c r="J29" s="3"/>
    </row>
    <row r="30" ht="15.75" customHeight="1">
      <c r="A30" s="6">
        <v>44196.0</v>
      </c>
      <c r="C30" s="5" t="s">
        <v>202</v>
      </c>
      <c r="D30" s="3">
        <v>-2078.13</v>
      </c>
      <c r="E30" s="3">
        <v>395721.94</v>
      </c>
      <c r="F30" s="3"/>
      <c r="G30" s="3">
        <f t="shared" si="3"/>
        <v>-2078.13</v>
      </c>
      <c r="H30" s="3"/>
      <c r="I30" s="3"/>
      <c r="J30" s="3"/>
    </row>
    <row r="31" ht="15.75" customHeight="1">
      <c r="A31" s="6">
        <v>44196.0</v>
      </c>
      <c r="B31" s="5" t="s">
        <v>203</v>
      </c>
      <c r="C31" s="5" t="s">
        <v>208</v>
      </c>
      <c r="D31" s="3">
        <v>3.34</v>
      </c>
      <c r="E31" s="3">
        <v>397800.07</v>
      </c>
      <c r="F31" s="3"/>
      <c r="G31" s="3"/>
      <c r="H31" s="3">
        <f>D31</f>
        <v>3.34</v>
      </c>
      <c r="I31" s="3"/>
      <c r="J31" s="3"/>
    </row>
    <row r="32" ht="15.75" customHeight="1">
      <c r="A32" s="6">
        <v>44194.0</v>
      </c>
      <c r="C32" s="5" t="s">
        <v>205</v>
      </c>
      <c r="D32" s="3">
        <v>1825.0</v>
      </c>
      <c r="E32" s="3">
        <v>397796.73</v>
      </c>
      <c r="F32" s="3"/>
      <c r="G32" s="3">
        <f t="shared" ref="G32:G39" si="4">D32</f>
        <v>1825</v>
      </c>
      <c r="H32" s="3"/>
      <c r="I32" s="3"/>
      <c r="J32" s="3"/>
    </row>
    <row r="33" ht="15.75" customHeight="1">
      <c r="A33" s="6">
        <v>44189.0</v>
      </c>
      <c r="C33" s="5" t="s">
        <v>205</v>
      </c>
      <c r="D33" s="3">
        <v>1125.0</v>
      </c>
      <c r="E33" s="3">
        <v>395971.73</v>
      </c>
      <c r="F33" s="3"/>
      <c r="G33" s="3">
        <f t="shared" si="4"/>
        <v>1125</v>
      </c>
      <c r="H33" s="3"/>
      <c r="I33" s="3"/>
      <c r="J33" s="3"/>
    </row>
    <row r="34" ht="15.75" customHeight="1">
      <c r="A34" s="6">
        <v>44186.0</v>
      </c>
      <c r="C34" s="5" t="s">
        <v>205</v>
      </c>
      <c r="D34" s="3">
        <v>1545.83</v>
      </c>
      <c r="E34" s="3">
        <v>394846.73</v>
      </c>
      <c r="F34" s="3"/>
      <c r="G34" s="3">
        <f t="shared" si="4"/>
        <v>1545.83</v>
      </c>
      <c r="H34" s="3"/>
      <c r="I34" s="3"/>
      <c r="J34" s="3"/>
    </row>
    <row r="35" ht="15.75" customHeight="1">
      <c r="A35" s="6">
        <v>44183.0</v>
      </c>
      <c r="C35" s="5" t="s">
        <v>205</v>
      </c>
      <c r="D35" s="3">
        <v>700.0</v>
      </c>
      <c r="E35" s="3">
        <v>393300.9</v>
      </c>
      <c r="F35" s="3"/>
      <c r="G35" s="3">
        <f t="shared" si="4"/>
        <v>700</v>
      </c>
      <c r="H35" s="3"/>
      <c r="I35" s="3"/>
      <c r="J35" s="3"/>
    </row>
    <row r="36" ht="15.75" customHeight="1">
      <c r="A36" s="6">
        <v>44176.0</v>
      </c>
      <c r="C36" s="5" t="s">
        <v>205</v>
      </c>
      <c r="D36" s="3">
        <v>700.0</v>
      </c>
      <c r="E36" s="3">
        <v>392600.9</v>
      </c>
      <c r="F36" s="3"/>
      <c r="G36" s="3">
        <f t="shared" si="4"/>
        <v>700</v>
      </c>
      <c r="H36" s="3"/>
      <c r="I36" s="3"/>
      <c r="J36" s="3"/>
    </row>
    <row r="37" ht="15.75" customHeight="1">
      <c r="A37" s="6">
        <v>44169.0</v>
      </c>
      <c r="C37" s="5" t="s">
        <v>205</v>
      </c>
      <c r="D37" s="3">
        <v>700.0</v>
      </c>
      <c r="E37" s="3">
        <v>391900.9</v>
      </c>
      <c r="F37" s="3"/>
      <c r="G37" s="3">
        <f t="shared" si="4"/>
        <v>700</v>
      </c>
      <c r="H37" s="3"/>
      <c r="I37" s="3"/>
      <c r="J37" s="3"/>
    </row>
    <row r="38" ht="15.75" customHeight="1">
      <c r="A38" s="6">
        <v>44166.0</v>
      </c>
      <c r="C38" s="5" t="s">
        <v>205</v>
      </c>
      <c r="D38" s="3">
        <v>643.66</v>
      </c>
      <c r="E38" s="3">
        <v>391200.9</v>
      </c>
      <c r="F38" s="3"/>
      <c r="G38" s="3">
        <f t="shared" si="4"/>
        <v>643.66</v>
      </c>
      <c r="H38" s="3"/>
      <c r="I38" s="3"/>
      <c r="J38" s="3"/>
    </row>
    <row r="39" ht="15.75" customHeight="1">
      <c r="A39" s="6">
        <v>44165.0</v>
      </c>
      <c r="C39" s="5" t="s">
        <v>205</v>
      </c>
      <c r="D39" s="3">
        <v>1121.85</v>
      </c>
      <c r="E39" s="3">
        <v>390557.24</v>
      </c>
      <c r="F39" s="3"/>
      <c r="G39" s="3">
        <f t="shared" si="4"/>
        <v>1121.85</v>
      </c>
      <c r="H39" s="3"/>
      <c r="I39" s="3"/>
      <c r="J39" s="3"/>
    </row>
    <row r="40" ht="15.75" customHeight="1">
      <c r="A40" s="6">
        <v>44165.0</v>
      </c>
      <c r="B40" s="5" t="s">
        <v>203</v>
      </c>
      <c r="C40" s="5" t="s">
        <v>209</v>
      </c>
      <c r="D40" s="3">
        <v>3.29</v>
      </c>
      <c r="E40" s="3">
        <v>389435.39</v>
      </c>
      <c r="F40" s="3"/>
      <c r="G40" s="3"/>
      <c r="H40" s="3">
        <f>D40</f>
        <v>3.29</v>
      </c>
      <c r="I40" s="3"/>
      <c r="J40" s="3"/>
    </row>
    <row r="41" ht="15.75" customHeight="1">
      <c r="A41" s="6">
        <v>44162.0</v>
      </c>
      <c r="C41" s="5" t="s">
        <v>205</v>
      </c>
      <c r="D41" s="3">
        <v>700.0</v>
      </c>
      <c r="E41" s="3">
        <v>389432.1</v>
      </c>
      <c r="F41" s="3"/>
      <c r="G41" s="3">
        <f t="shared" ref="G41:G49" si="5">D41</f>
        <v>700</v>
      </c>
      <c r="H41" s="3"/>
      <c r="I41" s="3"/>
      <c r="J41" s="3"/>
    </row>
    <row r="42" ht="15.75" customHeight="1">
      <c r="A42" s="6">
        <v>44160.0</v>
      </c>
      <c r="C42" s="5" t="s">
        <v>202</v>
      </c>
      <c r="D42" s="3">
        <v>-150.0</v>
      </c>
      <c r="E42" s="3">
        <v>388732.1</v>
      </c>
      <c r="F42" s="3"/>
      <c r="G42" s="3">
        <f t="shared" si="5"/>
        <v>-150</v>
      </c>
      <c r="H42" s="3"/>
      <c r="I42" s="3"/>
      <c r="J42" s="3"/>
    </row>
    <row r="43" ht="15.75" customHeight="1">
      <c r="A43" s="6">
        <v>44159.0</v>
      </c>
      <c r="C43" s="5" t="s">
        <v>205</v>
      </c>
      <c r="D43" s="3">
        <v>1125.0</v>
      </c>
      <c r="E43" s="3">
        <v>388882.1</v>
      </c>
      <c r="F43" s="3"/>
      <c r="G43" s="3">
        <f t="shared" si="5"/>
        <v>1125</v>
      </c>
      <c r="H43" s="3"/>
      <c r="I43" s="3"/>
      <c r="J43" s="3"/>
    </row>
    <row r="44" ht="15.75" customHeight="1">
      <c r="A44" s="6">
        <v>44158.0</v>
      </c>
      <c r="C44" s="5" t="s">
        <v>202</v>
      </c>
      <c r="D44" s="3">
        <v>-1443.5</v>
      </c>
      <c r="E44" s="3">
        <v>387757.1</v>
      </c>
      <c r="F44" s="3"/>
      <c r="G44" s="3">
        <f t="shared" si="5"/>
        <v>-1443.5</v>
      </c>
      <c r="H44" s="3"/>
      <c r="I44" s="3"/>
      <c r="J44" s="3"/>
    </row>
    <row r="45" ht="15.75" customHeight="1">
      <c r="A45" s="6">
        <v>44155.0</v>
      </c>
      <c r="C45" s="5" t="s">
        <v>205</v>
      </c>
      <c r="D45" s="3">
        <v>2245.83</v>
      </c>
      <c r="E45" s="3">
        <v>389200.6</v>
      </c>
      <c r="F45" s="3"/>
      <c r="G45" s="3">
        <f t="shared" si="5"/>
        <v>2245.83</v>
      </c>
      <c r="H45" s="3"/>
      <c r="I45" s="3"/>
      <c r="J45" s="3"/>
    </row>
    <row r="46" ht="15.75" customHeight="1">
      <c r="A46" s="6">
        <v>44148.0</v>
      </c>
      <c r="C46" s="5" t="s">
        <v>205</v>
      </c>
      <c r="D46" s="3">
        <v>700.0</v>
      </c>
      <c r="E46" s="3">
        <v>386954.77</v>
      </c>
      <c r="F46" s="3"/>
      <c r="G46" s="3">
        <f t="shared" si="5"/>
        <v>700</v>
      </c>
      <c r="H46" s="3"/>
      <c r="I46" s="3"/>
      <c r="J46" s="3"/>
    </row>
    <row r="47" ht="15.75" customHeight="1">
      <c r="A47" s="6">
        <v>44141.0</v>
      </c>
      <c r="C47" s="5" t="s">
        <v>205</v>
      </c>
      <c r="D47" s="3">
        <v>700.0</v>
      </c>
      <c r="E47" s="3">
        <v>386254.77</v>
      </c>
      <c r="F47" s="3"/>
      <c r="G47" s="3">
        <f t="shared" si="5"/>
        <v>700</v>
      </c>
      <c r="H47" s="3"/>
      <c r="I47" s="3"/>
      <c r="J47" s="3"/>
    </row>
    <row r="48" ht="15.75" customHeight="1">
      <c r="A48" s="6">
        <v>44137.0</v>
      </c>
      <c r="C48" s="5" t="s">
        <v>205</v>
      </c>
      <c r="D48" s="3">
        <v>852.66</v>
      </c>
      <c r="E48" s="3">
        <v>385554.77</v>
      </c>
      <c r="F48" s="3"/>
      <c r="G48" s="3">
        <f t="shared" si="5"/>
        <v>852.66</v>
      </c>
      <c r="H48" s="3"/>
      <c r="I48" s="3"/>
      <c r="J48" s="3"/>
    </row>
    <row r="49" ht="15.75" customHeight="1">
      <c r="A49" s="6">
        <v>44134.0</v>
      </c>
      <c r="C49" s="5" t="s">
        <v>205</v>
      </c>
      <c r="D49" s="3">
        <v>1819.4</v>
      </c>
      <c r="E49" s="3">
        <v>384702.11</v>
      </c>
      <c r="F49" s="3"/>
      <c r="G49" s="3">
        <f t="shared" si="5"/>
        <v>1819.4</v>
      </c>
      <c r="H49" s="3"/>
      <c r="I49" s="3"/>
      <c r="J49" s="3"/>
    </row>
    <row r="50" ht="15.75" customHeight="1">
      <c r="A50" s="6">
        <v>44134.0</v>
      </c>
      <c r="B50" s="5" t="s">
        <v>203</v>
      </c>
      <c r="C50" s="5" t="s">
        <v>210</v>
      </c>
      <c r="D50" s="3">
        <v>3.12</v>
      </c>
      <c r="E50" s="3">
        <v>382882.71</v>
      </c>
      <c r="F50" s="3"/>
      <c r="G50" s="3"/>
      <c r="H50" s="3">
        <f>D50</f>
        <v>3.12</v>
      </c>
      <c r="I50" s="3"/>
      <c r="J50" s="3"/>
    </row>
    <row r="51" ht="15.75" customHeight="1">
      <c r="A51" s="6">
        <v>44130.0</v>
      </c>
      <c r="C51" s="5" t="s">
        <v>205</v>
      </c>
      <c r="D51" s="3">
        <v>1125.0</v>
      </c>
      <c r="E51" s="3">
        <v>382879.59</v>
      </c>
      <c r="F51" s="3"/>
      <c r="G51" s="3">
        <f t="shared" ref="G51:G58" si="6">D51</f>
        <v>1125</v>
      </c>
      <c r="H51" s="3"/>
      <c r="I51" s="3"/>
      <c r="J51" s="3"/>
    </row>
    <row r="52" ht="15.75" customHeight="1">
      <c r="A52" s="6">
        <v>44127.0</v>
      </c>
      <c r="C52" s="5" t="s">
        <v>205</v>
      </c>
      <c r="D52" s="3">
        <v>700.0</v>
      </c>
      <c r="E52" s="3">
        <v>381754.59</v>
      </c>
      <c r="F52" s="3"/>
      <c r="G52" s="3">
        <f t="shared" si="6"/>
        <v>700</v>
      </c>
      <c r="H52" s="3"/>
      <c r="I52" s="3"/>
      <c r="J52" s="3"/>
    </row>
    <row r="53" ht="15.75" customHeight="1">
      <c r="A53" s="6">
        <v>44124.0</v>
      </c>
      <c r="C53" s="5" t="s">
        <v>205</v>
      </c>
      <c r="D53" s="3">
        <v>1637.39</v>
      </c>
      <c r="E53" s="3">
        <v>381054.59</v>
      </c>
      <c r="F53" s="3"/>
      <c r="G53" s="3">
        <f t="shared" si="6"/>
        <v>1637.39</v>
      </c>
      <c r="H53" s="3"/>
      <c r="I53" s="3"/>
      <c r="J53" s="3"/>
    </row>
    <row r="54" ht="15.75" customHeight="1">
      <c r="A54" s="6">
        <v>44120.0</v>
      </c>
      <c r="C54" s="5" t="s">
        <v>205</v>
      </c>
      <c r="D54" s="3">
        <v>1073.27</v>
      </c>
      <c r="E54" s="3">
        <v>379417.2</v>
      </c>
      <c r="F54" s="3"/>
      <c r="G54" s="3">
        <f t="shared" si="6"/>
        <v>1073.27</v>
      </c>
      <c r="H54" s="3"/>
      <c r="I54" s="3"/>
      <c r="J54" s="3"/>
    </row>
    <row r="55" ht="15.75" customHeight="1">
      <c r="A55" s="6">
        <v>44113.0</v>
      </c>
      <c r="C55" s="5" t="s">
        <v>205</v>
      </c>
      <c r="D55" s="3">
        <v>700.0</v>
      </c>
      <c r="E55" s="3">
        <v>378343.93</v>
      </c>
      <c r="F55" s="3"/>
      <c r="G55" s="3">
        <f t="shared" si="6"/>
        <v>700</v>
      </c>
      <c r="H55" s="3"/>
      <c r="I55" s="3"/>
      <c r="J55" s="3"/>
    </row>
    <row r="56" ht="15.75" customHeight="1">
      <c r="A56" s="6">
        <v>44106.0</v>
      </c>
      <c r="C56" s="5" t="s">
        <v>205</v>
      </c>
      <c r="D56" s="3">
        <v>131.01</v>
      </c>
      <c r="E56" s="3">
        <v>377643.93</v>
      </c>
      <c r="F56" s="3"/>
      <c r="G56" s="3">
        <f t="shared" si="6"/>
        <v>131.01</v>
      </c>
      <c r="H56" s="3"/>
      <c r="I56" s="3"/>
      <c r="J56" s="3"/>
    </row>
    <row r="57" ht="15.75" customHeight="1">
      <c r="A57" s="6">
        <v>44105.0</v>
      </c>
      <c r="C57" s="5" t="s">
        <v>205</v>
      </c>
      <c r="D57" s="3">
        <v>805.36</v>
      </c>
      <c r="E57" s="3">
        <v>377512.92</v>
      </c>
      <c r="F57" s="3"/>
      <c r="G57" s="3">
        <f t="shared" si="6"/>
        <v>805.36</v>
      </c>
      <c r="H57" s="3"/>
      <c r="I57" s="3"/>
      <c r="J57" s="3"/>
    </row>
    <row r="58" ht="15.75" customHeight="1">
      <c r="A58" s="6">
        <v>44104.0</v>
      </c>
      <c r="C58" s="5" t="s">
        <v>202</v>
      </c>
      <c r="D58" s="3">
        <v>-3.5</v>
      </c>
      <c r="E58" s="3">
        <v>376707.56</v>
      </c>
      <c r="F58" s="3"/>
      <c r="G58" s="3">
        <f t="shared" si="6"/>
        <v>-3.5</v>
      </c>
      <c r="H58" s="3"/>
      <c r="I58" s="3"/>
      <c r="J58" s="3"/>
    </row>
    <row r="59" ht="15.75" customHeight="1">
      <c r="A59" s="6">
        <v>44104.0</v>
      </c>
      <c r="B59" s="5" t="s">
        <v>203</v>
      </c>
      <c r="C59" s="5" t="s">
        <v>211</v>
      </c>
      <c r="D59" s="3">
        <v>3.37</v>
      </c>
      <c r="E59" s="3">
        <v>376711.06</v>
      </c>
      <c r="F59" s="3"/>
      <c r="G59" s="3"/>
      <c r="H59" s="3">
        <f>D59</f>
        <v>3.37</v>
      </c>
      <c r="I59" s="3"/>
      <c r="J59" s="3"/>
    </row>
    <row r="60" ht="15.75" customHeight="1">
      <c r="A60" s="6">
        <v>44103.0</v>
      </c>
      <c r="C60" s="5" t="s">
        <v>202</v>
      </c>
      <c r="D60" s="3">
        <v>-385.45</v>
      </c>
      <c r="E60" s="3">
        <v>376707.69</v>
      </c>
      <c r="F60" s="3"/>
      <c r="G60" s="3">
        <f t="shared" ref="G60:G69" si="7">D60</f>
        <v>-385.45</v>
      </c>
      <c r="H60" s="3"/>
      <c r="I60" s="3"/>
      <c r="J60" s="3"/>
    </row>
    <row r="61" ht="15.75" customHeight="1">
      <c r="A61" s="6">
        <v>44099.0</v>
      </c>
      <c r="C61" s="5" t="s">
        <v>205</v>
      </c>
      <c r="D61" s="3">
        <v>700.0</v>
      </c>
      <c r="E61" s="3">
        <v>377093.14</v>
      </c>
      <c r="F61" s="3"/>
      <c r="G61" s="3">
        <f t="shared" si="7"/>
        <v>700</v>
      </c>
      <c r="H61" s="3"/>
      <c r="I61" s="3"/>
      <c r="J61" s="3"/>
    </row>
    <row r="62" ht="15.75" customHeight="1">
      <c r="A62" s="6">
        <v>44098.0</v>
      </c>
      <c r="C62" s="5" t="s">
        <v>205</v>
      </c>
      <c r="D62" s="3">
        <v>1125.0</v>
      </c>
      <c r="E62" s="3">
        <v>376393.14</v>
      </c>
      <c r="F62" s="3"/>
      <c r="G62" s="3">
        <f t="shared" si="7"/>
        <v>1125</v>
      </c>
      <c r="H62" s="3"/>
      <c r="I62" s="3"/>
      <c r="J62" s="3"/>
    </row>
    <row r="63" ht="15.75" customHeight="1">
      <c r="A63" s="6">
        <v>44095.0</v>
      </c>
      <c r="C63" s="5" t="s">
        <v>205</v>
      </c>
      <c r="D63" s="3">
        <v>1545.83</v>
      </c>
      <c r="E63" s="3">
        <v>375268.14</v>
      </c>
      <c r="F63" s="3"/>
      <c r="G63" s="3">
        <f t="shared" si="7"/>
        <v>1545.83</v>
      </c>
      <c r="H63" s="3"/>
      <c r="I63" s="3"/>
      <c r="J63" s="3"/>
    </row>
    <row r="64" ht="15.75" customHeight="1">
      <c r="A64" s="6">
        <v>44092.0</v>
      </c>
      <c r="C64" s="5" t="s">
        <v>205</v>
      </c>
      <c r="D64" s="3">
        <v>250.0</v>
      </c>
      <c r="E64" s="3">
        <v>373722.31</v>
      </c>
      <c r="F64" s="3"/>
      <c r="G64" s="3">
        <f t="shared" si="7"/>
        <v>250</v>
      </c>
      <c r="H64" s="3"/>
      <c r="I64" s="3"/>
      <c r="J64" s="3"/>
    </row>
    <row r="65" ht="15.75" customHeight="1">
      <c r="A65" s="6">
        <v>44088.0</v>
      </c>
      <c r="C65" s="5" t="s">
        <v>205</v>
      </c>
      <c r="D65" s="3">
        <v>1125.0</v>
      </c>
      <c r="E65" s="3">
        <v>373472.31</v>
      </c>
      <c r="F65" s="3"/>
      <c r="G65" s="3">
        <f t="shared" si="7"/>
        <v>1125</v>
      </c>
      <c r="H65" s="3"/>
      <c r="I65" s="3"/>
      <c r="J65" s="3"/>
    </row>
    <row r="66" ht="15.75" customHeight="1">
      <c r="A66" s="6">
        <v>44085.0</v>
      </c>
      <c r="C66" s="5" t="s">
        <v>205</v>
      </c>
      <c r="D66" s="3">
        <v>450.0</v>
      </c>
      <c r="E66" s="3">
        <v>372347.31</v>
      </c>
      <c r="F66" s="3"/>
      <c r="G66" s="3">
        <f t="shared" si="7"/>
        <v>450</v>
      </c>
      <c r="H66" s="3"/>
      <c r="I66" s="3"/>
      <c r="J66" s="3"/>
    </row>
    <row r="67" ht="15.75" customHeight="1">
      <c r="A67" s="6">
        <v>44078.0</v>
      </c>
      <c r="C67" s="5" t="s">
        <v>205</v>
      </c>
      <c r="D67" s="3">
        <v>700.0</v>
      </c>
      <c r="E67" s="3">
        <v>371897.31</v>
      </c>
      <c r="F67" s="3"/>
      <c r="G67" s="3">
        <f t="shared" si="7"/>
        <v>700</v>
      </c>
      <c r="H67" s="3"/>
      <c r="I67" s="3"/>
      <c r="J67" s="3"/>
    </row>
    <row r="68" ht="15.75" customHeight="1">
      <c r="A68" s="6">
        <v>44075.0</v>
      </c>
      <c r="C68" s="5" t="s">
        <v>205</v>
      </c>
      <c r="D68" s="3">
        <v>596.36</v>
      </c>
      <c r="E68" s="3">
        <v>371197.31</v>
      </c>
      <c r="F68" s="3"/>
      <c r="G68" s="3">
        <f t="shared" si="7"/>
        <v>596.36</v>
      </c>
      <c r="H68" s="3"/>
      <c r="I68" s="3"/>
      <c r="J68" s="3"/>
    </row>
    <row r="69" ht="15.75" customHeight="1">
      <c r="A69" s="6">
        <v>44071.0</v>
      </c>
      <c r="C69" s="5" t="s">
        <v>205</v>
      </c>
      <c r="D69" s="3">
        <v>695.1</v>
      </c>
      <c r="E69" s="3">
        <v>370600.95</v>
      </c>
      <c r="F69" s="3"/>
      <c r="G69" s="3">
        <f t="shared" si="7"/>
        <v>695.1</v>
      </c>
      <c r="H69" s="3"/>
      <c r="I69" s="3"/>
      <c r="J69" s="3"/>
    </row>
    <row r="70" ht="15.75" customHeight="1">
      <c r="A70" s="6">
        <v>44071.0</v>
      </c>
      <c r="B70" s="5" t="s">
        <v>203</v>
      </c>
      <c r="C70" s="5" t="s">
        <v>212</v>
      </c>
      <c r="D70" s="3">
        <v>2.82</v>
      </c>
      <c r="E70" s="3">
        <v>369905.85</v>
      </c>
      <c r="F70" s="3"/>
      <c r="G70" s="3"/>
      <c r="H70" s="3">
        <f>D70</f>
        <v>2.82</v>
      </c>
      <c r="I70" s="3"/>
      <c r="J70" s="3"/>
    </row>
    <row r="71" ht="15.75" customHeight="1">
      <c r="A71" s="6">
        <v>44067.0</v>
      </c>
      <c r="C71" s="5" t="s">
        <v>205</v>
      </c>
      <c r="D71" s="3">
        <v>1125.0</v>
      </c>
      <c r="E71" s="3">
        <v>369903.03</v>
      </c>
      <c r="F71" s="3"/>
      <c r="G71" s="3">
        <f t="shared" ref="G71:G79" si="8">D71</f>
        <v>1125</v>
      </c>
      <c r="H71" s="3"/>
      <c r="I71" s="3"/>
      <c r="J71" s="3"/>
    </row>
    <row r="72" ht="15.75" customHeight="1">
      <c r="A72" s="6">
        <v>44064.0</v>
      </c>
      <c r="C72" s="5" t="s">
        <v>205</v>
      </c>
      <c r="D72" s="3">
        <v>700.0</v>
      </c>
      <c r="E72" s="3">
        <v>368778.03</v>
      </c>
      <c r="F72" s="3"/>
      <c r="G72" s="3">
        <f t="shared" si="8"/>
        <v>700</v>
      </c>
      <c r="H72" s="3"/>
      <c r="I72" s="3"/>
      <c r="J72" s="3"/>
    </row>
    <row r="73" ht="15.75" customHeight="1">
      <c r="A73" s="6">
        <v>44063.0</v>
      </c>
      <c r="C73" s="5" t="s">
        <v>205</v>
      </c>
      <c r="D73" s="3">
        <v>2670.83</v>
      </c>
      <c r="E73" s="3">
        <v>368078.03</v>
      </c>
      <c r="F73" s="3"/>
      <c r="G73" s="3">
        <f t="shared" si="8"/>
        <v>2670.83</v>
      </c>
      <c r="H73" s="3"/>
      <c r="I73" s="3"/>
      <c r="J73" s="3"/>
    </row>
    <row r="74" ht="15.75" customHeight="1">
      <c r="A74" s="6">
        <v>44060.0</v>
      </c>
      <c r="C74" s="5" t="s">
        <v>202</v>
      </c>
      <c r="D74" s="3">
        <v>-280.0</v>
      </c>
      <c r="E74" s="3">
        <v>365407.2</v>
      </c>
      <c r="F74" s="3"/>
      <c r="G74" s="3">
        <f t="shared" si="8"/>
        <v>-280</v>
      </c>
      <c r="H74" s="3"/>
      <c r="I74" s="3"/>
      <c r="J74" s="3"/>
    </row>
    <row r="75" ht="15.75" customHeight="1">
      <c r="A75" s="6">
        <v>44057.0</v>
      </c>
      <c r="C75" s="5" t="s">
        <v>205</v>
      </c>
      <c r="D75" s="3">
        <v>700.0</v>
      </c>
      <c r="E75" s="3">
        <v>365687.2</v>
      </c>
      <c r="F75" s="3"/>
      <c r="G75" s="3">
        <f t="shared" si="8"/>
        <v>700</v>
      </c>
      <c r="H75" s="3"/>
      <c r="I75" s="3"/>
      <c r="J75" s="3"/>
    </row>
    <row r="76" ht="15.75" customHeight="1">
      <c r="A76" s="6">
        <v>44050.0</v>
      </c>
      <c r="C76" s="5" t="s">
        <v>205</v>
      </c>
      <c r="D76" s="3">
        <v>700.0</v>
      </c>
      <c r="E76" s="3">
        <v>364987.2</v>
      </c>
      <c r="F76" s="3"/>
      <c r="G76" s="3">
        <f t="shared" si="8"/>
        <v>700</v>
      </c>
      <c r="H76" s="3"/>
      <c r="I76" s="3"/>
      <c r="J76" s="3"/>
    </row>
    <row r="77" ht="15.75" customHeight="1">
      <c r="A77" s="6">
        <v>44049.0</v>
      </c>
      <c r="C77" s="5" t="s">
        <v>202</v>
      </c>
      <c r="D77" s="3">
        <v>-7170.0</v>
      </c>
      <c r="E77" s="3">
        <v>364287.2</v>
      </c>
      <c r="F77" s="3"/>
      <c r="G77" s="3">
        <f t="shared" si="8"/>
        <v>-7170</v>
      </c>
      <c r="H77" s="3"/>
      <c r="I77" s="3"/>
      <c r="J77" s="3"/>
    </row>
    <row r="78" ht="15.75" customHeight="1">
      <c r="A78" s="6">
        <v>44046.0</v>
      </c>
      <c r="C78" s="5" t="s">
        <v>205</v>
      </c>
      <c r="D78" s="3">
        <v>805.36</v>
      </c>
      <c r="E78" s="3">
        <v>371457.2</v>
      </c>
      <c r="F78" s="3"/>
      <c r="G78" s="3">
        <f t="shared" si="8"/>
        <v>805.36</v>
      </c>
      <c r="H78" s="3"/>
      <c r="I78" s="3"/>
      <c r="J78" s="3"/>
    </row>
    <row r="79" ht="15.75" customHeight="1">
      <c r="A79" s="6">
        <v>44043.0</v>
      </c>
      <c r="C79" s="5" t="s">
        <v>205</v>
      </c>
      <c r="D79" s="3">
        <v>565.8</v>
      </c>
      <c r="E79" s="3">
        <v>370651.84</v>
      </c>
      <c r="F79" s="3"/>
      <c r="G79" s="3">
        <f t="shared" si="8"/>
        <v>565.8</v>
      </c>
      <c r="H79" s="3"/>
      <c r="I79" s="3"/>
      <c r="J79" s="3"/>
    </row>
    <row r="80" ht="15.75" customHeight="1">
      <c r="A80" s="6">
        <v>44043.0</v>
      </c>
      <c r="B80" s="5" t="s">
        <v>203</v>
      </c>
      <c r="C80" s="5" t="s">
        <v>213</v>
      </c>
      <c r="D80" s="3">
        <v>3.17</v>
      </c>
      <c r="E80" s="3">
        <v>370086.04</v>
      </c>
      <c r="F80" s="3"/>
      <c r="G80" s="3"/>
      <c r="H80" s="3">
        <f>D80</f>
        <v>3.17</v>
      </c>
      <c r="I80" s="3"/>
      <c r="J80" s="3"/>
    </row>
    <row r="81" ht="15.75" customHeight="1">
      <c r="A81" s="6">
        <v>44041.0</v>
      </c>
      <c r="C81" s="5" t="s">
        <v>202</v>
      </c>
      <c r="D81" s="3">
        <v>-95.0</v>
      </c>
      <c r="E81" s="3">
        <v>370082.87</v>
      </c>
      <c r="F81" s="3"/>
      <c r="G81" s="3">
        <f t="shared" ref="G81:G92" si="9">D81</f>
        <v>-95</v>
      </c>
      <c r="H81" s="3"/>
      <c r="I81" s="3"/>
      <c r="J81" s="3"/>
    </row>
    <row r="82" ht="15.75" customHeight="1">
      <c r="A82" s="6">
        <v>44039.0</v>
      </c>
      <c r="C82" s="5" t="s">
        <v>202</v>
      </c>
      <c r="D82" s="3">
        <v>-7819.2</v>
      </c>
      <c r="E82" s="3">
        <v>370177.87</v>
      </c>
      <c r="F82" s="3"/>
      <c r="G82" s="3">
        <f t="shared" si="9"/>
        <v>-7819.2</v>
      </c>
      <c r="H82" s="3"/>
      <c r="I82" s="3"/>
      <c r="J82" s="3"/>
    </row>
    <row r="83" ht="15.75" customHeight="1">
      <c r="A83" s="6">
        <v>44036.0</v>
      </c>
      <c r="C83" s="5" t="s">
        <v>205</v>
      </c>
      <c r="D83" s="3">
        <v>1825.0</v>
      </c>
      <c r="E83" s="3">
        <v>377997.07</v>
      </c>
      <c r="F83" s="3"/>
      <c r="G83" s="3">
        <f t="shared" si="9"/>
        <v>1825</v>
      </c>
      <c r="H83" s="3"/>
      <c r="I83" s="3"/>
      <c r="J83" s="3"/>
    </row>
    <row r="84" ht="15.75" customHeight="1">
      <c r="A84" s="6">
        <v>44035.0</v>
      </c>
      <c r="C84" s="5" t="s">
        <v>202</v>
      </c>
      <c r="D84" s="3">
        <v>-121.3</v>
      </c>
      <c r="E84" s="3">
        <v>376172.07</v>
      </c>
      <c r="F84" s="3"/>
      <c r="G84" s="3">
        <f t="shared" si="9"/>
        <v>-121.3</v>
      </c>
      <c r="H84" s="3"/>
      <c r="I84" s="3"/>
      <c r="J84" s="3"/>
    </row>
    <row r="85" ht="15.75" customHeight="1">
      <c r="A85" s="6">
        <v>44033.0</v>
      </c>
      <c r="C85" s="5" t="s">
        <v>202</v>
      </c>
      <c r="D85" s="3">
        <v>-98.0</v>
      </c>
      <c r="E85" s="3">
        <v>376293.37</v>
      </c>
      <c r="F85" s="3"/>
      <c r="G85" s="3">
        <f t="shared" si="9"/>
        <v>-98</v>
      </c>
      <c r="H85" s="3"/>
      <c r="I85" s="3"/>
      <c r="J85" s="3"/>
    </row>
    <row r="86" ht="15.75" customHeight="1">
      <c r="A86" s="6">
        <v>44032.0</v>
      </c>
      <c r="C86" s="5" t="s">
        <v>205</v>
      </c>
      <c r="D86" s="3">
        <v>2998.38</v>
      </c>
      <c r="E86" s="3">
        <v>376391.37</v>
      </c>
      <c r="F86" s="3"/>
      <c r="G86" s="3">
        <f t="shared" si="9"/>
        <v>2998.38</v>
      </c>
      <c r="H86" s="3"/>
      <c r="I86" s="3"/>
      <c r="J86" s="3"/>
    </row>
    <row r="87" ht="15.75" customHeight="1">
      <c r="A87" s="6">
        <v>44029.0</v>
      </c>
      <c r="C87" s="5" t="s">
        <v>205</v>
      </c>
      <c r="D87" s="3">
        <v>1073.27</v>
      </c>
      <c r="E87" s="3">
        <v>373392.99</v>
      </c>
      <c r="F87" s="3"/>
      <c r="G87" s="3">
        <f t="shared" si="9"/>
        <v>1073.27</v>
      </c>
      <c r="H87" s="3"/>
      <c r="I87" s="3"/>
      <c r="J87" s="3"/>
    </row>
    <row r="88" ht="15.75" customHeight="1">
      <c r="A88" s="6">
        <v>44022.0</v>
      </c>
      <c r="C88" s="5" t="s">
        <v>205</v>
      </c>
      <c r="D88" s="3">
        <v>700.0</v>
      </c>
      <c r="E88" s="3">
        <v>372319.72</v>
      </c>
      <c r="F88" s="3"/>
      <c r="G88" s="3">
        <f t="shared" si="9"/>
        <v>700</v>
      </c>
      <c r="H88" s="3"/>
      <c r="I88" s="3"/>
      <c r="J88" s="3"/>
    </row>
    <row r="89" ht="15.75" customHeight="1">
      <c r="A89" s="6">
        <v>44015.0</v>
      </c>
      <c r="C89" s="5" t="s">
        <v>205</v>
      </c>
      <c r="D89" s="3">
        <v>700.0</v>
      </c>
      <c r="E89" s="3">
        <v>371619.72</v>
      </c>
      <c r="F89" s="3"/>
      <c r="G89" s="3">
        <f t="shared" si="9"/>
        <v>700</v>
      </c>
      <c r="H89" s="3"/>
      <c r="I89" s="3"/>
      <c r="J89" s="3"/>
    </row>
    <row r="90" ht="15.75" customHeight="1">
      <c r="A90" s="6">
        <v>44014.0</v>
      </c>
      <c r="C90" s="5" t="s">
        <v>205</v>
      </c>
      <c r="D90" s="3">
        <v>331.01</v>
      </c>
      <c r="E90" s="3">
        <v>370919.72</v>
      </c>
      <c r="F90" s="3"/>
      <c r="G90" s="3">
        <f t="shared" si="9"/>
        <v>331.01</v>
      </c>
      <c r="H90" s="3"/>
      <c r="I90" s="3"/>
      <c r="J90" s="3"/>
    </row>
    <row r="91" ht="15.75" customHeight="1">
      <c r="A91" s="6">
        <v>44013.0</v>
      </c>
      <c r="C91" s="5" t="s">
        <v>205</v>
      </c>
      <c r="D91" s="3">
        <v>805.36</v>
      </c>
      <c r="E91" s="3">
        <v>370588.71</v>
      </c>
      <c r="F91" s="3"/>
      <c r="G91" s="3">
        <f t="shared" si="9"/>
        <v>805.36</v>
      </c>
      <c r="H91" s="3"/>
      <c r="I91" s="3"/>
      <c r="J91" s="3"/>
    </row>
    <row r="92" ht="15.75" customHeight="1">
      <c r="A92" s="6">
        <v>44012.0</v>
      </c>
      <c r="C92" s="5" t="s">
        <v>202</v>
      </c>
      <c r="D92" s="3">
        <v>-2.45</v>
      </c>
      <c r="E92" s="3">
        <v>369783.35</v>
      </c>
      <c r="F92" s="3"/>
      <c r="G92" s="3">
        <f t="shared" si="9"/>
        <v>-2.45</v>
      </c>
      <c r="H92" s="3"/>
      <c r="I92" s="3"/>
      <c r="J92" s="3"/>
    </row>
    <row r="93" ht="15.75" customHeight="1">
      <c r="A93" s="6">
        <v>44012.0</v>
      </c>
      <c r="B93" s="5" t="s">
        <v>203</v>
      </c>
      <c r="C93" s="5" t="s">
        <v>214</v>
      </c>
      <c r="D93" s="3">
        <v>3.21</v>
      </c>
      <c r="E93" s="3">
        <v>369785.8</v>
      </c>
      <c r="F93" s="3"/>
      <c r="G93" s="3"/>
      <c r="H93" s="3">
        <f>D93</f>
        <v>3.21</v>
      </c>
      <c r="I93" s="3"/>
      <c r="J93" s="3"/>
    </row>
    <row r="94" ht="15.75" customHeight="1">
      <c r="A94" s="6">
        <v>44008.0</v>
      </c>
      <c r="C94" s="5" t="s">
        <v>205</v>
      </c>
      <c r="D94" s="3">
        <v>700.0</v>
      </c>
      <c r="E94" s="3">
        <v>369782.59</v>
      </c>
      <c r="F94" s="3"/>
      <c r="G94" s="3">
        <f t="shared" ref="G94:G101" si="10">D94</f>
        <v>700</v>
      </c>
      <c r="H94" s="3"/>
      <c r="I94" s="3"/>
      <c r="J94" s="3"/>
    </row>
    <row r="95" ht="15.75" customHeight="1">
      <c r="A95" s="6">
        <v>44006.0</v>
      </c>
      <c r="C95" s="5" t="s">
        <v>205</v>
      </c>
      <c r="D95" s="3">
        <v>1125.0</v>
      </c>
      <c r="E95" s="3">
        <v>369082.59</v>
      </c>
      <c r="F95" s="3"/>
      <c r="G95" s="3">
        <f t="shared" si="10"/>
        <v>1125</v>
      </c>
      <c r="H95" s="3"/>
      <c r="I95" s="3"/>
      <c r="J95" s="3"/>
    </row>
    <row r="96" ht="15.75" customHeight="1">
      <c r="A96" s="6">
        <v>44004.0</v>
      </c>
      <c r="C96" s="5" t="s">
        <v>205</v>
      </c>
      <c r="D96" s="3">
        <v>1545.83</v>
      </c>
      <c r="E96" s="3">
        <v>367957.59</v>
      </c>
      <c r="F96" s="3"/>
      <c r="G96" s="3">
        <f t="shared" si="10"/>
        <v>1545.83</v>
      </c>
      <c r="H96" s="3"/>
      <c r="I96" s="3"/>
      <c r="J96" s="3"/>
    </row>
    <row r="97" ht="15.75" customHeight="1">
      <c r="A97" s="6">
        <v>44001.0</v>
      </c>
      <c r="C97" s="5" t="s">
        <v>205</v>
      </c>
      <c r="D97" s="3">
        <v>700.0</v>
      </c>
      <c r="E97" s="3">
        <v>366411.76</v>
      </c>
      <c r="F97" s="3"/>
      <c r="G97" s="3">
        <f t="shared" si="10"/>
        <v>700</v>
      </c>
      <c r="H97" s="3"/>
      <c r="I97" s="3"/>
      <c r="J97" s="3"/>
    </row>
    <row r="98" ht="15.75" customHeight="1">
      <c r="A98" s="6">
        <v>43994.0</v>
      </c>
      <c r="C98" s="5" t="s">
        <v>205</v>
      </c>
      <c r="D98" s="3">
        <v>700.0</v>
      </c>
      <c r="E98" s="3">
        <v>365711.76</v>
      </c>
      <c r="F98" s="3"/>
      <c r="G98" s="3">
        <f t="shared" si="10"/>
        <v>700</v>
      </c>
      <c r="H98" s="3"/>
      <c r="I98" s="3"/>
      <c r="J98" s="3"/>
    </row>
    <row r="99" ht="15.75" customHeight="1">
      <c r="A99" s="6">
        <v>43987.0</v>
      </c>
      <c r="C99" s="5" t="s">
        <v>205</v>
      </c>
      <c r="D99" s="3">
        <v>700.0</v>
      </c>
      <c r="E99" s="3">
        <v>365011.76</v>
      </c>
      <c r="F99" s="3"/>
      <c r="G99" s="3">
        <f t="shared" si="10"/>
        <v>700</v>
      </c>
      <c r="H99" s="3"/>
      <c r="I99" s="3"/>
      <c r="J99" s="3"/>
    </row>
    <row r="100" ht="15.75" customHeight="1">
      <c r="A100" s="6">
        <v>43983.0</v>
      </c>
      <c r="C100" s="5" t="s">
        <v>205</v>
      </c>
      <c r="D100" s="3">
        <v>1721.36</v>
      </c>
      <c r="E100" s="3">
        <v>364311.76</v>
      </c>
      <c r="F100" s="3"/>
      <c r="G100" s="3">
        <f t="shared" si="10"/>
        <v>1721.36</v>
      </c>
      <c r="H100" s="3"/>
      <c r="I100" s="3"/>
      <c r="J100" s="3"/>
    </row>
    <row r="101" ht="15.75" customHeight="1">
      <c r="A101" s="6">
        <v>43980.0</v>
      </c>
      <c r="C101" s="5" t="s">
        <v>205</v>
      </c>
      <c r="D101" s="3">
        <v>697.55</v>
      </c>
      <c r="E101" s="3">
        <v>362590.4</v>
      </c>
      <c r="F101" s="3"/>
      <c r="G101" s="3">
        <f t="shared" si="10"/>
        <v>697.55</v>
      </c>
      <c r="H101" s="3"/>
      <c r="I101" s="3"/>
      <c r="J101" s="3"/>
    </row>
    <row r="102" ht="15.75" customHeight="1">
      <c r="A102" s="6">
        <v>43980.0</v>
      </c>
      <c r="B102" s="5" t="s">
        <v>203</v>
      </c>
      <c r="C102" s="5" t="s">
        <v>215</v>
      </c>
      <c r="D102" s="3">
        <v>56.93</v>
      </c>
      <c r="E102" s="3">
        <v>361892.85</v>
      </c>
      <c r="F102" s="3"/>
      <c r="G102" s="3"/>
      <c r="H102" s="3">
        <f>D102</f>
        <v>56.93</v>
      </c>
      <c r="I102" s="3"/>
      <c r="J102" s="3"/>
    </row>
    <row r="103" ht="15.75" customHeight="1">
      <c r="A103" s="6">
        <v>43977.0</v>
      </c>
      <c r="C103" s="5" t="s">
        <v>205</v>
      </c>
      <c r="D103" s="3">
        <v>1125.0</v>
      </c>
      <c r="E103" s="3">
        <v>361835.92</v>
      </c>
      <c r="F103" s="3"/>
      <c r="G103" s="3">
        <f t="shared" ref="G103:G110" si="11">D103</f>
        <v>1125</v>
      </c>
      <c r="H103" s="3"/>
      <c r="I103" s="3"/>
      <c r="J103" s="3"/>
    </row>
    <row r="104" ht="15.75" customHeight="1">
      <c r="A104" s="6">
        <v>43973.0</v>
      </c>
      <c r="C104" s="5" t="s">
        <v>205</v>
      </c>
      <c r="D104" s="3">
        <v>700.0</v>
      </c>
      <c r="E104" s="3">
        <v>360710.92</v>
      </c>
      <c r="F104" s="3"/>
      <c r="G104" s="3">
        <f t="shared" si="11"/>
        <v>700</v>
      </c>
      <c r="H104" s="3"/>
      <c r="I104" s="3"/>
      <c r="J104" s="3"/>
    </row>
    <row r="105" ht="15.75" customHeight="1">
      <c r="A105" s="6">
        <v>43971.0</v>
      </c>
      <c r="C105" s="5" t="s">
        <v>205</v>
      </c>
      <c r="D105" s="3">
        <v>1545.83</v>
      </c>
      <c r="E105" s="3">
        <v>360010.92</v>
      </c>
      <c r="F105" s="3"/>
      <c r="G105" s="3">
        <f t="shared" si="11"/>
        <v>1545.83</v>
      </c>
      <c r="H105" s="3"/>
      <c r="I105" s="3"/>
      <c r="J105" s="3"/>
    </row>
    <row r="106" ht="15.75" customHeight="1">
      <c r="A106" s="6">
        <v>43966.0</v>
      </c>
      <c r="C106" s="5" t="s">
        <v>205</v>
      </c>
      <c r="D106" s="3">
        <v>700.0</v>
      </c>
      <c r="E106" s="3">
        <v>358465.09</v>
      </c>
      <c r="F106" s="3"/>
      <c r="G106" s="3">
        <f t="shared" si="11"/>
        <v>700</v>
      </c>
      <c r="H106" s="3"/>
      <c r="I106" s="3"/>
      <c r="J106" s="3"/>
    </row>
    <row r="107" ht="15.75" customHeight="1">
      <c r="A107" s="6">
        <v>43962.0</v>
      </c>
      <c r="C107" s="5" t="s">
        <v>205</v>
      </c>
      <c r="D107" s="3">
        <v>700.0</v>
      </c>
      <c r="E107" s="3">
        <v>357765.09</v>
      </c>
      <c r="F107" s="3"/>
      <c r="G107" s="3">
        <f t="shared" si="11"/>
        <v>700</v>
      </c>
      <c r="H107" s="3"/>
      <c r="I107" s="3"/>
      <c r="J107" s="3"/>
    </row>
    <row r="108" ht="15.75" customHeight="1">
      <c r="A108" s="6">
        <v>43958.0</v>
      </c>
      <c r="C108" s="5" t="s">
        <v>205</v>
      </c>
      <c r="D108" s="3">
        <v>1125.0</v>
      </c>
      <c r="E108" s="3">
        <v>357065.09</v>
      </c>
      <c r="F108" s="3"/>
      <c r="G108" s="3">
        <f t="shared" si="11"/>
        <v>1125</v>
      </c>
      <c r="H108" s="3"/>
      <c r="I108" s="3"/>
      <c r="J108" s="3"/>
    </row>
    <row r="109" ht="15.75" customHeight="1">
      <c r="A109" s="6">
        <v>43952.0</v>
      </c>
      <c r="C109" s="5" t="s">
        <v>205</v>
      </c>
      <c r="D109" s="3">
        <v>1505.36</v>
      </c>
      <c r="E109" s="3">
        <v>355940.09</v>
      </c>
      <c r="F109" s="3"/>
      <c r="G109" s="3">
        <f t="shared" si="11"/>
        <v>1505.36</v>
      </c>
      <c r="H109" s="3"/>
      <c r="I109" s="3"/>
      <c r="J109" s="3"/>
    </row>
    <row r="110" ht="15.75" customHeight="1">
      <c r="A110" s="6">
        <v>43951.0</v>
      </c>
      <c r="C110" s="5" t="s">
        <v>202</v>
      </c>
      <c r="D110" s="3">
        <v>-4.55</v>
      </c>
      <c r="E110" s="3">
        <v>354434.73</v>
      </c>
      <c r="F110" s="3"/>
      <c r="G110" s="3">
        <f t="shared" si="11"/>
        <v>-4.55</v>
      </c>
      <c r="H110" s="3"/>
      <c r="I110" s="3"/>
      <c r="J110" s="3"/>
    </row>
    <row r="111" ht="15.75" customHeight="1">
      <c r="A111" s="6">
        <v>43951.0</v>
      </c>
      <c r="B111" s="5" t="s">
        <v>203</v>
      </c>
      <c r="C111" s="5" t="s">
        <v>216</v>
      </c>
      <c r="D111" s="3">
        <v>57.71</v>
      </c>
      <c r="E111" s="3">
        <v>354439.28</v>
      </c>
      <c r="F111" s="3"/>
      <c r="G111" s="3"/>
      <c r="H111" s="3">
        <f>D111</f>
        <v>57.71</v>
      </c>
      <c r="I111" s="3"/>
      <c r="J111" s="3"/>
    </row>
    <row r="112" ht="15.75" customHeight="1">
      <c r="A112" s="6">
        <v>43945.0</v>
      </c>
      <c r="C112" s="5" t="s">
        <v>205</v>
      </c>
      <c r="D112" s="3">
        <v>1825.0</v>
      </c>
      <c r="E112" s="3">
        <v>354381.57</v>
      </c>
      <c r="F112" s="3"/>
      <c r="G112" s="3">
        <f t="shared" ref="G112:G118" si="12">D112</f>
        <v>1825</v>
      </c>
      <c r="H112" s="3"/>
      <c r="I112" s="3"/>
      <c r="J112" s="3"/>
    </row>
    <row r="113" ht="15.75" customHeight="1">
      <c r="A113" s="6">
        <v>43941.0</v>
      </c>
      <c r="C113" s="5" t="s">
        <v>205</v>
      </c>
      <c r="D113" s="3">
        <v>1545.83</v>
      </c>
      <c r="E113" s="3">
        <v>352556.57</v>
      </c>
      <c r="F113" s="3"/>
      <c r="G113" s="3">
        <f t="shared" si="12"/>
        <v>1545.83</v>
      </c>
      <c r="H113" s="3"/>
      <c r="I113" s="3"/>
      <c r="J113" s="3"/>
    </row>
    <row r="114" ht="15.75" customHeight="1">
      <c r="A114" s="6">
        <v>43938.0</v>
      </c>
      <c r="C114" s="5" t="s">
        <v>205</v>
      </c>
      <c r="D114" s="3">
        <v>700.0</v>
      </c>
      <c r="E114" s="3">
        <v>351010.74</v>
      </c>
      <c r="F114" s="3"/>
      <c r="G114" s="3">
        <f t="shared" si="12"/>
        <v>700</v>
      </c>
      <c r="H114" s="3"/>
      <c r="I114" s="3"/>
      <c r="J114" s="3"/>
    </row>
    <row r="115" ht="15.75" customHeight="1">
      <c r="A115" s="6">
        <v>43935.0</v>
      </c>
      <c r="C115" s="5" t="s">
        <v>205</v>
      </c>
      <c r="D115" s="3">
        <v>700.0</v>
      </c>
      <c r="E115" s="3">
        <v>350310.74</v>
      </c>
      <c r="F115" s="3"/>
      <c r="G115" s="3">
        <f t="shared" si="12"/>
        <v>700</v>
      </c>
      <c r="H115" s="3"/>
      <c r="I115" s="3"/>
      <c r="J115" s="3"/>
    </row>
    <row r="116" ht="15.75" customHeight="1">
      <c r="A116" s="6">
        <v>43924.0</v>
      </c>
      <c r="C116" s="5" t="s">
        <v>205</v>
      </c>
      <c r="D116" s="3">
        <v>700.0</v>
      </c>
      <c r="E116" s="3">
        <v>349610.74</v>
      </c>
      <c r="F116" s="3"/>
      <c r="G116" s="3">
        <f t="shared" si="12"/>
        <v>700</v>
      </c>
      <c r="H116" s="3"/>
      <c r="I116" s="3"/>
      <c r="J116" s="3"/>
    </row>
    <row r="117" ht="15.75" customHeight="1">
      <c r="A117" s="6">
        <v>43923.0</v>
      </c>
      <c r="C117" s="5" t="s">
        <v>205</v>
      </c>
      <c r="D117" s="3">
        <v>331.01</v>
      </c>
      <c r="E117" s="3">
        <v>348910.74</v>
      </c>
      <c r="F117" s="3"/>
      <c r="G117" s="3">
        <f t="shared" si="12"/>
        <v>331.01</v>
      </c>
      <c r="H117" s="3"/>
      <c r="I117" s="3"/>
      <c r="J117" s="3"/>
    </row>
    <row r="118" ht="15.75" customHeight="1">
      <c r="A118" s="6">
        <v>43922.0</v>
      </c>
      <c r="C118" s="5" t="s">
        <v>205</v>
      </c>
      <c r="D118" s="3">
        <v>674.96</v>
      </c>
      <c r="E118" s="3">
        <v>348579.73</v>
      </c>
      <c r="F118" s="3"/>
      <c r="G118" s="3">
        <f t="shared" si="12"/>
        <v>674.96</v>
      </c>
      <c r="H118" s="3"/>
      <c r="I118" s="3"/>
      <c r="J118" s="3"/>
    </row>
    <row r="119" ht="15.75" customHeight="1">
      <c r="A119" s="6"/>
      <c r="D119" s="3"/>
      <c r="E119" s="3"/>
      <c r="F119" s="3"/>
      <c r="G119" s="4" t="s">
        <v>187</v>
      </c>
      <c r="H119" s="4" t="s">
        <v>187</v>
      </c>
      <c r="I119" s="3"/>
      <c r="J119" s="3"/>
    </row>
    <row r="120" ht="15.75" customHeight="1">
      <c r="A120" s="6"/>
      <c r="D120" s="3"/>
      <c r="E120" s="3"/>
      <c r="F120" s="3"/>
      <c r="G120" s="3">
        <f t="shared" ref="G120:H120" si="13">SUM(G3:G118)</f>
        <v>-9493.74</v>
      </c>
      <c r="H120" s="3">
        <f t="shared" si="13"/>
        <v>146.52</v>
      </c>
      <c r="I120" s="3"/>
      <c r="J120" s="3"/>
    </row>
    <row r="121" ht="15.75" customHeight="1">
      <c r="A121" s="6"/>
      <c r="D121" s="3"/>
      <c r="E121" s="3"/>
      <c r="F121" s="3"/>
      <c r="G121" s="3"/>
      <c r="H121" s="3"/>
      <c r="I121" s="3"/>
      <c r="J121" s="3"/>
    </row>
    <row r="122" ht="15.75" customHeight="1">
      <c r="A122" s="6"/>
      <c r="C122" s="5" t="s">
        <v>25</v>
      </c>
      <c r="D122" s="3">
        <f>G120+H120</f>
        <v>-9347.22</v>
      </c>
      <c r="E122" s="3"/>
      <c r="F122" s="3"/>
      <c r="G122" s="3"/>
      <c r="H122" s="3"/>
      <c r="I122" s="3"/>
      <c r="J122" s="3"/>
    </row>
    <row r="123" ht="15.75" customHeight="1">
      <c r="A123" s="6"/>
      <c r="D123" s="3"/>
      <c r="E123" s="3"/>
      <c r="F123" s="3"/>
      <c r="G123" s="3"/>
      <c r="H123" s="3"/>
      <c r="I123" s="3"/>
      <c r="J123" s="3"/>
    </row>
    <row r="124" ht="15.75" customHeight="1">
      <c r="D124" s="3"/>
      <c r="E124" s="3"/>
      <c r="F124" s="3"/>
      <c r="G124" s="3"/>
      <c r="H124" s="3"/>
      <c r="I124" s="3"/>
      <c r="J124" s="3"/>
    </row>
    <row r="125" ht="15.75" customHeight="1">
      <c r="D125" s="3"/>
      <c r="E125" s="3"/>
      <c r="F125" s="3"/>
      <c r="G125" s="3"/>
      <c r="H125" s="3"/>
      <c r="I125" s="3"/>
      <c r="J125" s="3"/>
    </row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2020-10-01T16:55:44Z</dcterms:created>
  <dc:creator>Don Clarke</dc:creator>
</cp:coreProperties>
</file>