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energy-my.sharepoint.com/personal/don_dongroup_co_uk/Documents/2024/PSLPP/Accounts 23-24/"/>
    </mc:Choice>
  </mc:AlternateContent>
  <xr:revisionPtr revIDLastSave="320" documentId="8_{3490625C-764B-47DA-95B1-884C03691BCF}" xr6:coauthVersionLast="47" xr6:coauthVersionMax="47" xr10:uidLastSave="{76F13773-DA73-4F88-BEED-B27C2CC0AF5A}"/>
  <bookViews>
    <workbookView xWindow="28680" yWindow="-120" windowWidth="29040" windowHeight="15720" xr2:uid="{00000000-000D-0000-FFFF-FFFF00000000}"/>
  </bookViews>
  <sheets>
    <sheet name="Accounts - 010423 to 310324" sheetId="3" r:id="rId1"/>
    <sheet name="Current - 010423 to 310324" sheetId="1" r:id="rId2"/>
    <sheet name="Deposit - 010423 to 310324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19" i="3"/>
  <c r="D123" i="2"/>
  <c r="Q249" i="1"/>
  <c r="P249" i="1"/>
  <c r="K243" i="1" l="1"/>
  <c r="M228" i="1"/>
  <c r="M217" i="1"/>
  <c r="K183" i="1"/>
  <c r="M143" i="1"/>
  <c r="K132" i="1"/>
  <c r="M124" i="1"/>
  <c r="L93" i="1"/>
  <c r="K69" i="1"/>
  <c r="K68" i="1"/>
  <c r="P42" i="1"/>
  <c r="K37" i="1"/>
  <c r="M35" i="1"/>
  <c r="K33" i="1"/>
  <c r="K32" i="1"/>
  <c r="M22" i="1"/>
  <c r="K17" i="1"/>
  <c r="N12" i="1"/>
  <c r="N10" i="1"/>
  <c r="N249" i="1" s="1"/>
  <c r="D264" i="1" s="1"/>
  <c r="O9" i="1"/>
  <c r="H247" i="1"/>
  <c r="H246" i="1"/>
  <c r="H242" i="1"/>
  <c r="H240" i="1"/>
  <c r="H238" i="1"/>
  <c r="H236" i="1"/>
  <c r="H234" i="1"/>
  <c r="H232" i="1"/>
  <c r="H229" i="1"/>
  <c r="H226" i="1"/>
  <c r="H224" i="1"/>
  <c r="H222" i="1"/>
  <c r="H220" i="1"/>
  <c r="H216" i="1"/>
  <c r="H214" i="1"/>
  <c r="H210" i="1"/>
  <c r="H208" i="1"/>
  <c r="H206" i="1"/>
  <c r="H204" i="1"/>
  <c r="H202" i="1"/>
  <c r="H200" i="1"/>
  <c r="H199" i="1"/>
  <c r="H197" i="1"/>
  <c r="H196" i="1"/>
  <c r="H194" i="1"/>
  <c r="H192" i="1"/>
  <c r="H190" i="1"/>
  <c r="H187" i="1"/>
  <c r="H186" i="1"/>
  <c r="H182" i="1"/>
  <c r="H180" i="1"/>
  <c r="H178" i="1"/>
  <c r="H176" i="1"/>
  <c r="H174" i="1"/>
  <c r="H172" i="1"/>
  <c r="H168" i="1"/>
  <c r="H166" i="1"/>
  <c r="H164" i="1"/>
  <c r="H161" i="1"/>
  <c r="H160" i="1"/>
  <c r="H158" i="1"/>
  <c r="H156" i="1"/>
  <c r="H154" i="1"/>
  <c r="H150" i="1"/>
  <c r="H149" i="1"/>
  <c r="H147" i="1"/>
  <c r="H145" i="1"/>
  <c r="H144" i="1"/>
  <c r="H141" i="1"/>
  <c r="H139" i="1"/>
  <c r="H137" i="1"/>
  <c r="H135" i="1"/>
  <c r="H131" i="1"/>
  <c r="H128" i="1"/>
  <c r="H127" i="1"/>
  <c r="H123" i="1"/>
  <c r="H121" i="1"/>
  <c r="H119" i="1"/>
  <c r="H117" i="1"/>
  <c r="H115" i="1"/>
  <c r="H113" i="1"/>
  <c r="H112" i="1"/>
  <c r="H110" i="1"/>
  <c r="H108" i="1"/>
  <c r="H106" i="1"/>
  <c r="H102" i="1"/>
  <c r="H100" i="1"/>
  <c r="H98" i="1"/>
  <c r="H96" i="1"/>
  <c r="H95" i="1"/>
  <c r="H92" i="1"/>
  <c r="H90" i="1"/>
  <c r="H89" i="1"/>
  <c r="H85" i="1"/>
  <c r="H84" i="1"/>
  <c r="H83" i="1"/>
  <c r="H81" i="1"/>
  <c r="H79" i="1"/>
  <c r="H77" i="1"/>
  <c r="H75" i="1"/>
  <c r="H73" i="1"/>
  <c r="H71" i="1"/>
  <c r="H66" i="1"/>
  <c r="H65" i="1"/>
  <c r="H63" i="1"/>
  <c r="H61" i="1"/>
  <c r="H60" i="1"/>
  <c r="H58" i="1"/>
  <c r="H56" i="1"/>
  <c r="H55" i="1"/>
  <c r="H54" i="1"/>
  <c r="H52" i="1"/>
  <c r="H50" i="1"/>
  <c r="H48" i="1"/>
  <c r="H44" i="1"/>
  <c r="H41" i="1"/>
  <c r="H31" i="1"/>
  <c r="H27" i="1"/>
  <c r="H25" i="1"/>
  <c r="H21" i="1"/>
  <c r="H16" i="1"/>
  <c r="H15" i="1"/>
  <c r="H8" i="1"/>
  <c r="H6" i="1"/>
  <c r="I231" i="1"/>
  <c r="I211" i="1"/>
  <c r="I189" i="1"/>
  <c r="I169" i="1"/>
  <c r="I151" i="1"/>
  <c r="I130" i="1"/>
  <c r="I103" i="1"/>
  <c r="I86" i="1"/>
  <c r="I70" i="1"/>
  <c r="I45" i="1"/>
  <c r="I18" i="1"/>
  <c r="G245" i="1"/>
  <c r="G244" i="1"/>
  <c r="G241" i="1"/>
  <c r="G239" i="1"/>
  <c r="G237" i="1"/>
  <c r="G235" i="1"/>
  <c r="G233" i="1"/>
  <c r="G230" i="1"/>
  <c r="G227" i="1"/>
  <c r="G225" i="1"/>
  <c r="G223" i="1"/>
  <c r="G221" i="1"/>
  <c r="G219" i="1"/>
  <c r="G218" i="1"/>
  <c r="G215" i="1"/>
  <c r="G213" i="1"/>
  <c r="G212" i="1"/>
  <c r="G209" i="1"/>
  <c r="G207" i="1"/>
  <c r="G205" i="1"/>
  <c r="G203" i="1"/>
  <c r="G201" i="1"/>
  <c r="G198" i="1"/>
  <c r="G195" i="1"/>
  <c r="G193" i="1"/>
  <c r="G191" i="1"/>
  <c r="G188" i="1"/>
  <c r="G185" i="1"/>
  <c r="G184" i="1"/>
  <c r="G181" i="1"/>
  <c r="G179" i="1"/>
  <c r="G177" i="1"/>
  <c r="G175" i="1"/>
  <c r="G173" i="1"/>
  <c r="G171" i="1"/>
  <c r="G170" i="1"/>
  <c r="G167" i="1"/>
  <c r="G165" i="1"/>
  <c r="G163" i="1"/>
  <c r="G162" i="1"/>
  <c r="G159" i="1"/>
  <c r="G157" i="1"/>
  <c r="G155" i="1"/>
  <c r="G153" i="1"/>
  <c r="G152" i="1"/>
  <c r="G148" i="1"/>
  <c r="G146" i="1"/>
  <c r="G142" i="1"/>
  <c r="G140" i="1"/>
  <c r="G138" i="1"/>
  <c r="G136" i="1"/>
  <c r="G134" i="1"/>
  <c r="G133" i="1"/>
  <c r="G129" i="1"/>
  <c r="G126" i="1"/>
  <c r="G125" i="1"/>
  <c r="G122" i="1"/>
  <c r="G120" i="1"/>
  <c r="G118" i="1"/>
  <c r="G116" i="1"/>
  <c r="G114" i="1"/>
  <c r="G111" i="1"/>
  <c r="G109" i="1"/>
  <c r="G107" i="1"/>
  <c r="G105" i="1"/>
  <c r="G104" i="1"/>
  <c r="G101" i="1"/>
  <c r="G99" i="1"/>
  <c r="G97" i="1"/>
  <c r="G94" i="1"/>
  <c r="G91" i="1"/>
  <c r="G88" i="1"/>
  <c r="G87" i="1"/>
  <c r="G82" i="1"/>
  <c r="G80" i="1"/>
  <c r="G78" i="1"/>
  <c r="G76" i="1"/>
  <c r="G74" i="1"/>
  <c r="G72" i="1"/>
  <c r="G67" i="1"/>
  <c r="G64" i="1"/>
  <c r="G62" i="1"/>
  <c r="G59" i="1"/>
  <c r="G57" i="1"/>
  <c r="G53" i="1"/>
  <c r="G51" i="1"/>
  <c r="G49" i="1"/>
  <c r="G47" i="1"/>
  <c r="G46" i="1"/>
  <c r="G43" i="1"/>
  <c r="G39" i="1"/>
  <c r="G38" i="1"/>
  <c r="G36" i="1"/>
  <c r="G34" i="1"/>
  <c r="G30" i="1"/>
  <c r="G29" i="1"/>
  <c r="Q27" i="1"/>
  <c r="G26" i="1"/>
  <c r="G24" i="1"/>
  <c r="G23" i="1"/>
  <c r="G20" i="1"/>
  <c r="G19" i="1"/>
  <c r="G14" i="1"/>
  <c r="G13" i="1"/>
  <c r="G11" i="1"/>
  <c r="G7" i="1"/>
  <c r="G5" i="1"/>
  <c r="G4" i="1"/>
  <c r="I3" i="1"/>
  <c r="G121" i="2"/>
  <c r="G120" i="2"/>
  <c r="G119" i="2"/>
  <c r="G118" i="2"/>
  <c r="G117" i="2"/>
  <c r="G116" i="2"/>
  <c r="G115" i="2"/>
  <c r="H114" i="2"/>
  <c r="G113" i="2"/>
  <c r="G112" i="2"/>
  <c r="G111" i="2"/>
  <c r="G110" i="2"/>
  <c r="G109" i="2"/>
  <c r="G108" i="2"/>
  <c r="G107" i="2"/>
  <c r="G106" i="2"/>
  <c r="G105" i="2"/>
  <c r="H104" i="2"/>
  <c r="G103" i="2"/>
  <c r="G102" i="2"/>
  <c r="G101" i="2"/>
  <c r="G100" i="2"/>
  <c r="G99" i="2"/>
  <c r="G98" i="2"/>
  <c r="G97" i="2"/>
  <c r="G96" i="2"/>
  <c r="G95" i="2"/>
  <c r="G94" i="2"/>
  <c r="H93" i="2"/>
  <c r="G92" i="2"/>
  <c r="G91" i="2"/>
  <c r="G90" i="2"/>
  <c r="G89" i="2"/>
  <c r="G88" i="2"/>
  <c r="G87" i="2"/>
  <c r="G86" i="2"/>
  <c r="G85" i="2"/>
  <c r="G84" i="2"/>
  <c r="H83" i="2"/>
  <c r="G82" i="2"/>
  <c r="G81" i="2"/>
  <c r="G80" i="2"/>
  <c r="G79" i="2"/>
  <c r="G78" i="2"/>
  <c r="G77" i="2"/>
  <c r="G76" i="2"/>
  <c r="G75" i="2"/>
  <c r="G74" i="2"/>
  <c r="H73" i="2"/>
  <c r="G72" i="2"/>
  <c r="G71" i="2"/>
  <c r="G70" i="2"/>
  <c r="G69" i="2"/>
  <c r="G68" i="2"/>
  <c r="G67" i="2"/>
  <c r="G66" i="2"/>
  <c r="G65" i="2"/>
  <c r="G64" i="2"/>
  <c r="H63" i="2"/>
  <c r="G62" i="2"/>
  <c r="G61" i="2"/>
  <c r="G60" i="2"/>
  <c r="G59" i="2"/>
  <c r="G58" i="2"/>
  <c r="G57" i="2"/>
  <c r="G56" i="2"/>
  <c r="G55" i="2"/>
  <c r="G54" i="2"/>
  <c r="G53" i="2"/>
  <c r="G52" i="2"/>
  <c r="G51" i="2"/>
  <c r="H50" i="2"/>
  <c r="G49" i="2"/>
  <c r="G48" i="2"/>
  <c r="G47" i="2"/>
  <c r="G46" i="2"/>
  <c r="G45" i="2"/>
  <c r="G44" i="2"/>
  <c r="G43" i="2"/>
  <c r="H42" i="2"/>
  <c r="G41" i="2"/>
  <c r="G40" i="2"/>
  <c r="G39" i="2"/>
  <c r="G38" i="2"/>
  <c r="G37" i="2"/>
  <c r="G36" i="2"/>
  <c r="G35" i="2"/>
  <c r="H34" i="2"/>
  <c r="G33" i="2"/>
  <c r="G32" i="2"/>
  <c r="G31" i="2"/>
  <c r="G30" i="2"/>
  <c r="G29" i="2"/>
  <c r="G28" i="2"/>
  <c r="G27" i="2"/>
  <c r="G26" i="2"/>
  <c r="G25" i="2"/>
  <c r="H24" i="2"/>
  <c r="G23" i="2"/>
  <c r="G22" i="2"/>
  <c r="G21" i="2"/>
  <c r="G20" i="2"/>
  <c r="G19" i="2"/>
  <c r="G18" i="2"/>
  <c r="G17" i="2"/>
  <c r="G16" i="2"/>
  <c r="G15" i="2"/>
  <c r="G14" i="2"/>
  <c r="G13" i="2"/>
  <c r="G12" i="2"/>
  <c r="H11" i="2"/>
  <c r="G10" i="2"/>
  <c r="G9" i="2"/>
  <c r="G8" i="2"/>
  <c r="G7" i="2"/>
  <c r="G6" i="2"/>
  <c r="G5" i="2"/>
  <c r="H4" i="2"/>
  <c r="G3" i="2"/>
  <c r="D126" i="2"/>
  <c r="D272" i="1"/>
  <c r="O249" i="1"/>
  <c r="B18" i="3" s="1"/>
  <c r="B26" i="3"/>
  <c r="C26" i="3"/>
  <c r="D273" i="1"/>
  <c r="B27" i="3" s="1"/>
  <c r="D127" i="2"/>
  <c r="C27" i="3" s="1"/>
  <c r="D249" i="1"/>
  <c r="L249" i="1"/>
  <c r="D261" i="1" s="1"/>
  <c r="D265" i="1" l="1"/>
  <c r="B17" i="3"/>
  <c r="C28" i="3"/>
  <c r="I249" i="1"/>
  <c r="B12" i="3" s="1"/>
  <c r="H249" i="1"/>
  <c r="B28" i="3"/>
  <c r="D275" i="1"/>
  <c r="D129" i="2"/>
  <c r="H123" i="2"/>
  <c r="G123" i="2"/>
  <c r="D26" i="3"/>
  <c r="D27" i="3"/>
  <c r="K249" i="1"/>
  <c r="D260" i="1" s="1"/>
  <c r="M249" i="1"/>
  <c r="D262" i="1" s="1"/>
  <c r="J249" i="1"/>
  <c r="B13" i="3" s="1"/>
  <c r="G249" i="1"/>
  <c r="D254" i="1" s="1"/>
  <c r="D263" i="1"/>
  <c r="B15" i="3"/>
  <c r="D28" i="3" l="1"/>
  <c r="B6" i="3"/>
  <c r="D253" i="1"/>
  <c r="D256" i="1" s="1"/>
  <c r="D259" i="1"/>
  <c r="D258" i="1"/>
  <c r="B16" i="3"/>
  <c r="B14" i="3"/>
  <c r="D267" i="1" l="1"/>
  <c r="D269" i="1" s="1"/>
  <c r="B7" i="3"/>
  <c r="B9" i="3" s="1"/>
  <c r="B23" i="3" l="1"/>
</calcChain>
</file>

<file path=xl/sharedStrings.xml><?xml version="1.0" encoding="utf-8"?>
<sst xmlns="http://schemas.openxmlformats.org/spreadsheetml/2006/main" count="613" uniqueCount="217">
  <si>
    <t>Date</t>
  </si>
  <si>
    <t xml:space="preserve"> Type</t>
  </si>
  <si>
    <t xml:space="preserve"> Description</t>
  </si>
  <si>
    <t xml:space="preserve"> Value</t>
  </si>
  <si>
    <t xml:space="preserve"> Balance</t>
  </si>
  <si>
    <t>CHG</t>
  </si>
  <si>
    <t>BAC</t>
  </si>
  <si>
    <t>DPC</t>
  </si>
  <si>
    <t>Rent</t>
  </si>
  <si>
    <t>received</t>
  </si>
  <si>
    <t xml:space="preserve">Bank </t>
  </si>
  <si>
    <t>Charges</t>
  </si>
  <si>
    <t>Transfer</t>
  </si>
  <si>
    <t>to frm dep</t>
  </si>
  <si>
    <t>-------------</t>
  </si>
  <si>
    <t xml:space="preserve">Pension </t>
  </si>
  <si>
    <t>admin</t>
  </si>
  <si>
    <t>Mgmnt</t>
  </si>
  <si>
    <t>expenses</t>
  </si>
  <si>
    <t>Insurance</t>
  </si>
  <si>
    <t>Maint</t>
  </si>
  <si>
    <t>RECONCILIATION / CHECK</t>
  </si>
  <si>
    <t>Rent received</t>
  </si>
  <si>
    <t>Bank charges</t>
  </si>
  <si>
    <t>Pension admin charges</t>
  </si>
  <si>
    <t>Management expenses</t>
  </si>
  <si>
    <t>Maintenance costs</t>
  </si>
  <si>
    <t>TOTAL COSTS</t>
  </si>
  <si>
    <t>Net receipts</t>
  </si>
  <si>
    <t>INT</t>
  </si>
  <si>
    <t>to/frm cur</t>
  </si>
  <si>
    <t>Interest</t>
  </si>
  <si>
    <t>Pension</t>
  </si>
  <si>
    <t>payment</t>
  </si>
  <si>
    <t>HMRC</t>
  </si>
  <si>
    <t>PRIMA SERVICES LIMITED PENSION PLAN</t>
  </si>
  <si>
    <t>INCOME</t>
  </si>
  <si>
    <t>Bank interest</t>
  </si>
  <si>
    <t>OUTGOINGS</t>
  </si>
  <si>
    <t>Pension admin</t>
  </si>
  <si>
    <t>Management Expenses</t>
  </si>
  <si>
    <t>Maintenance</t>
  </si>
  <si>
    <t>Net cashflow</t>
  </si>
  <si>
    <t>Bank at start</t>
  </si>
  <si>
    <t>Current</t>
  </si>
  <si>
    <t>Deposit</t>
  </si>
  <si>
    <t>Total</t>
  </si>
  <si>
    <t>Bank at end</t>
  </si>
  <si>
    <t>Net movement</t>
  </si>
  <si>
    <t>BANK</t>
  </si>
  <si>
    <t>Total income</t>
  </si>
  <si>
    <t>Total outgoings</t>
  </si>
  <si>
    <t>TO 58806172</t>
  </si>
  <si>
    <t>FROM 58806172</t>
  </si>
  <si>
    <t>30NOV GRS 31031374</t>
  </si>
  <si>
    <t>30JUN GRS 31031374</t>
  </si>
  <si>
    <t>FROM 31031374</t>
  </si>
  <si>
    <t>TO 31031374</t>
  </si>
  <si>
    <t>D J CLARKE , PENSION PAYMENT , VIA ONLINE - PYMT</t>
  </si>
  <si>
    <t>BEN CHAMBERLAIN , DON CLARKE - PSLPP, VIA ONLINE - PYMT</t>
  </si>
  <si>
    <t>--------------</t>
  </si>
  <si>
    <t>Pension payment</t>
  </si>
  <si>
    <t>Net income from deposit</t>
  </si>
  <si>
    <t>TOTAL IN</t>
  </si>
  <si>
    <t>NET MOVEMENT IN BANK ACCOUNT</t>
  </si>
  <si>
    <t>31JAN GRS 31031374</t>
  </si>
  <si>
    <t>31AUG GRS 31031374</t>
  </si>
  <si>
    <t>Balance at start</t>
  </si>
  <si>
    <t>Balance at end</t>
  </si>
  <si>
    <t>Movement</t>
  </si>
  <si>
    <t>CHECK</t>
  </si>
  <si>
    <t>31OCT GRS 31031374</t>
  </si>
  <si>
    <t>31MAY GRS 31031374</t>
  </si>
  <si>
    <t>Accounts for 1 April 2023 to 31 March 2024</t>
  </si>
  <si>
    <t>01MAR A/C 58806172</t>
  </si>
  <si>
    <t>ROBERTS MR , GLOBAL INVESTIGATI, FP 25/03/24 0109 , 600000001316485692</t>
  </si>
  <si>
    <t>YOUR QUALITY , YQC RENT &amp; SC , FP 20/03/24 0210 , 1448783354329106SO</t>
  </si>
  <si>
    <t>PAYE C/NAULD 4TH D, 120PB015072392412 , VIA ONLINE - PYMT , FP 18/03/24 10 , 16095504045068000N</t>
  </si>
  <si>
    <t>PLS MANAGEME LTD , PLS INV 15630 , FP 01/03/24 0213 , RP4671366422140300</t>
  </si>
  <si>
    <t>TRINITY PUB , TRINITY PR RENT , FP 01/03/24 0323 , 5262503074329201SO</t>
  </si>
  <si>
    <t>DJC EXPENSES AC , PSLPP EXPENSES , VIA ONLINE - PYMT , FP 29/02/24 10 , 17122550869478000N</t>
  </si>
  <si>
    <t>02FEB A/C 58806172</t>
  </si>
  <si>
    <t>ROBERTS MR , GLOBAL INVESTIGATI, FP 26/02/24 0115 , 100000001296420397</t>
  </si>
  <si>
    <t>FULLER HEATING , ALF/15055 , VIA ONLINE - PYMT</t>
  </si>
  <si>
    <t>YOUR QUALITY , YQC RENT &amp; SC , FP 20/02/24 0210 , 1576887454329106SO</t>
  </si>
  <si>
    <t>LANE &amp; WENDEN LTD , FP 16/02/24 0125 , 500000001294270825</t>
  </si>
  <si>
    <t>To A/C 38354640 , THE TRUSTEES OF TH, Via Online Xfer</t>
  </si>
  <si>
    <t>LANE &amp; WENDEN LTD , FP 09/02/24 0118 , 300000001293702716</t>
  </si>
  <si>
    <t>DJC EXPENSES AC , PSLPP EXPENSES , VIA ONLINE - PYMT , FP 08/02/24 10 , 07114117108723000N</t>
  </si>
  <si>
    <t>DJC EXPENSES AC , PSLPP EXPENSES , VIA ONLINE - PYMT , FP 08/02/24 10 , 03114029505690000N</t>
  </si>
  <si>
    <t>Fuller Heating , ALF/15055 , VIA ONLINE - PYMT</t>
  </si>
  <si>
    <t>DJC EXPENSES AC , PSLPP EXPENSES , VIA ONLINE - PYMT , FP 04/02/24 10 , 34170054875915000N</t>
  </si>
  <si>
    <t>AK LAW (LONDON) LI, 44 RICHMOND ROAD , FP 02/02/24 1334 , 42133422115025000N, 44 RICHMOND ROAD</t>
  </si>
  <si>
    <t>LANE &amp; WENDEN LTD , FP 02/02/24 0217 , 300000001289667582</t>
  </si>
  <si>
    <t>AK Law , PRI00211 , VIA ONLINE - PYMT</t>
  </si>
  <si>
    <t>TRINITY PUB , TRINITY PR RENT , FP 01/02/24 0220 , 0962798464321301SO</t>
  </si>
  <si>
    <t>29DEC A/C 58806172</t>
  </si>
  <si>
    <t>PLS MANAGEME LTD , PLS INV 15630 , FP 29/01/24 0126 , RP4671366400252700</t>
  </si>
  <si>
    <t>LANE &amp; WENDEN LTD , FP 26/01/24 0147 , 300000001284616172</t>
  </si>
  <si>
    <t>ROBERTS MR , GLOBAL INVESTIGATI, FP 24/01/24 0117 , 200000001276029827</t>
  </si>
  <si>
    <t>TRINITY PR , 2024 001 , VIA ONLINE - PYMT , FP 22/01/24 10 , 10150030940718000N</t>
  </si>
  <si>
    <t>YOUR QUALITY , YQC RENT &amp; SC , FP 22/01/24 0217 , 9792750554321206SO</t>
  </si>
  <si>
    <t>PLS MANAGEME LTD , PLS INV 15631 , FP 20/01/24 0113 , RP4671306395632500</t>
  </si>
  <si>
    <t>LANE &amp; WENDEN LTD , FP 19/01/24 0124 , 400000001282189604</t>
  </si>
  <si>
    <t>LANE &amp; WENDEN LTD , FP 12/01/24 0137 , 500000001273712682</t>
  </si>
  <si>
    <t>PLS MANAGEME LTD , PLS INV 15591 , FP 12/01/24 0146 , RP4671366392763700</t>
  </si>
  <si>
    <t>LANE &amp; WENDEN LTD , FP 05/01/24 0132 , 400000001274774190</t>
  </si>
  <si>
    <t>GLOBAL INVESTIGATI, PRIMA SERVICES LTD, FP 02/01/24 0353 , 200000001264120026</t>
  </si>
  <si>
    <t>TRINITY PUB , TRINITY PR RENT , FP 02/01/24 0226 , 9162179464321001SO</t>
  </si>
  <si>
    <t>DJC EXPENSES AC , PSLPP EXPENSES , VIA ONLINE - PYMT , FP 29/12/23 10 , 56151448795484000N</t>
  </si>
  <si>
    <t>DJC EXPENSES AC , PSLPP EXPENSES , VIA ONLINE - PYMT , FP 29/12/23 10 , 57151405105174000N</t>
  </si>
  <si>
    <t>01DEC A/C 58806172</t>
  </si>
  <si>
    <t>LANE &amp; WENDEN LTD , FP 29/12/23 0145 , 500000001265832064</t>
  </si>
  <si>
    <t>ROBERTS MR , GLOBAL INVESTIGATI, FP 27/12/23 0141 , 600000001264416256</t>
  </si>
  <si>
    <t>LANE &amp; WENDEN LTD , FP 22/12/23 0149 , 600000001261809570</t>
  </si>
  <si>
    <t>YOUR QUALITY , YQC RENT &amp; SC , FP 20/12/23 0211 , 3644257354329106SO</t>
  </si>
  <si>
    <t>LANE &amp; WENDEN LTD , FP 15/12/23 0156 , 600000001257408453</t>
  </si>
  <si>
    <t>LANE &amp; WENDEN LTD , FP 08/12/23 0152 , 200000001249680044</t>
  </si>
  <si>
    <t>LANE &amp; WENDEN LTD , FP 01/12/23 0344 , 500000001249110879</t>
  </si>
  <si>
    <t>TRINITY PUB , TRINITY PR RENT , FP 01/12/23 0222 , 5867697564320301SO</t>
  </si>
  <si>
    <t>PLS MANAGEME LTD , PLS INV 15591 , FP 01/12/23 0149 , RP4671366368421000</t>
  </si>
  <si>
    <t>03NOV A/C 58806172</t>
  </si>
  <si>
    <t>ROBERTS MR , GLOBAL INVESTIGATI, FP 24/11/23 0149 , 300000001247429880</t>
  </si>
  <si>
    <t>LANE &amp; WENDEN LTD , FP 24/11/23 0131 , 300000001247394523</t>
  </si>
  <si>
    <t>YOUR QUALITY , YQC RENT &amp; SC , FP 20/11/23 0216 , 9177706454329106SO</t>
  </si>
  <si>
    <t>JELF INSURANCE , PSLPP 528655371 , VIA ONLINE - PYMT , FP 17/11/23 10 , 53091740131996000N</t>
  </si>
  <si>
    <t>LANE &amp; WENDEN LTD , FP 17/11/23 0123 , 100000001236729507</t>
  </si>
  <si>
    <t>PLS MANAGEME LTD , PLS INV 15591 , FP 17/11/23 0146 , RP4671366358660500</t>
  </si>
  <si>
    <t>LANE &amp; WENDEN LTD , FP 10/11/23 0133 , 100000001232834387</t>
  </si>
  <si>
    <t>LANE &amp; WENDEN LTD , FP 03/11/23 0141 , 300000001235554699</t>
  </si>
  <si>
    <t>TRINITY PUB , TRINITY PR RENT , FP 01/11/23 0219 , 4379204364321301SO</t>
  </si>
  <si>
    <t>29SEP A/C 58806172</t>
  </si>
  <si>
    <t>LANE &amp; WENDEN LTD , FP 27/10/23 0143 , 300000001230451039</t>
  </si>
  <si>
    <t>PLS MANAGEME LTD , PLS INV 15607 , FP 25/10/23 0137 , RP4671366343878900</t>
  </si>
  <si>
    <t>ROBERTS MR , GLOBAL INVESTIGATI, FP 24/10/23 0134 , 100000001221917720</t>
  </si>
  <si>
    <t>YOUR QUALITY , YQC RENT &amp; SC , FP 20/10/23 0213 , 1461663554329106SO</t>
  </si>
  <si>
    <t>LANE &amp; WENDEN LTD , FP 20/10/23 0121 , 400000001227944051</t>
  </si>
  <si>
    <t>GLOBAL INVESTIGATI, GLOBAL -15606 , FP 19/10/23 1151 , 400000001227560305</t>
  </si>
  <si>
    <t>PLS MANAGEME LTD , PLS INV 15607 , FP 18/10/23 0114 , RP4671366340737000</t>
  </si>
  <si>
    <t>LANE &amp; WENDEN LTD , FP 13/10/23 0122 , 600000001219122019</t>
  </si>
  <si>
    <t>PLS MANAGEME LTD , PLS INV 15608 , FP 12/10/23 0121 , RP4671366338315100</t>
  </si>
  <si>
    <t>LANE &amp; WENDEN LTD , FP 06/10/23 0140 , 100000001212189684</t>
  </si>
  <si>
    <t>W ST PLUMB - TERRY, PSLPP - INV 1872 , VIA ONLINE - PYMT , FP 04/10/23 10 , 08102829777657000N</t>
  </si>
  <si>
    <t>GLOBAL INVESTIGATI, PRIMA SERVICES LTD, FP 02/10/23 0350 , 500000001213030949</t>
  </si>
  <si>
    <t>TRINITY PUB , TRINITY PR RENT , FP 02/10/23 0224 , 0753354564321001SO</t>
  </si>
  <si>
    <t>01SEP A/C 58806172</t>
  </si>
  <si>
    <t>LANE &amp; WENDEN LTD , FP 29/09/23 0139 , 200000001206750169</t>
  </si>
  <si>
    <t>DJC EXPENSES AC , PSLPP EXPENSES , VIA ONLINE - PYMT , FP 28/09/23 10 , 13120853009782000N</t>
  </si>
  <si>
    <t>ROBERTS MR , GLOBAL INVESTIGATI, FP 25/09/23 0141 , 300000001211388967</t>
  </si>
  <si>
    <t>LANE &amp; WENDEN LTD , FP 22/09/23 0127 , 300000001209799972</t>
  </si>
  <si>
    <t>YOUR QUALITY , YQC RENT &amp; SC , FP 20/09/23 0211 , 5031887454329106SO</t>
  </si>
  <si>
    <t>PLS MANAGEME LTD , PLS INV 15607 , FP 18/09/23 0119 , RP4671366322648400</t>
  </si>
  <si>
    <t>W ST PLUMB - TERRY, PSLPP - INV 1864 , VIA ONLINE - PYMT , FP 15/09/23 10 , 37085332976412000N</t>
  </si>
  <si>
    <t>LANE &amp; WENDEN LTD , FP 15/09/23 0147 , 400000001207491641</t>
  </si>
  <si>
    <t>PLS MANAGEME LTD , PLS INV 15592 , FP 15/09/23 0154 , RP4671366321725300</t>
  </si>
  <si>
    <t>LANE &amp; WENDEN LTD , FP 08/09/23 0139 , 200000001195082453</t>
  </si>
  <si>
    <t>LANE &amp; WENDEN LTD , FP 01/09/23 0309 , 200000001190807061</t>
  </si>
  <si>
    <t>TRINITY PUB , TRINITY PR RENT , FP 01/09/23 0219 , 1820320564321301SO</t>
  </si>
  <si>
    <t>04AUG A/C 58806172</t>
  </si>
  <si>
    <t>LANE &amp; WENDEN LTD , FP 25/08/23 0146 , 100000001186801145</t>
  </si>
  <si>
    <t>ROBERTS MR , GLOBAL INVESTIGATI, FP 24/08/23 0109 , 600000001189362052</t>
  </si>
  <si>
    <t>YOUR QUALITY , YQC RENT &amp; SC , FP 21/08/23 0215 , 6936167454320206SO</t>
  </si>
  <si>
    <t>LANE &amp; WENDEN LTD , FP 18/08/23 0121 , 600000001186282649</t>
  </si>
  <si>
    <t>LANE &amp; WENDEN , DON CLARKE , VIA ONLINE - PYMT , FP 17/08/23 10 , 19155933098792000N</t>
  </si>
  <si>
    <t>LANE &amp; WENDEN LTD , FP 11/08/23 0125 , 500000001182929797</t>
  </si>
  <si>
    <t>LANE &amp; WENDEN LTD , FP 04/08/23 0129 , 100000001175796635</t>
  </si>
  <si>
    <t>TRINITY PUB , TRINITY PR RENT , FP 01/08/23 0218 , 8063306464321301SO</t>
  </si>
  <si>
    <t>30JUN A/C 58806172</t>
  </si>
  <si>
    <t>LANE &amp; WENDEN LTD , FP 28/07/23 0207 , 400000001179207136</t>
  </si>
  <si>
    <t>ROBERTS MR , GLOBAL INVESTIGATI, FP 24/07/23 0059 , 500000001171954279</t>
  </si>
  <si>
    <t>LANE &amp; WENDEN LTD , FP 21/07/23 0159 , 500000001170459466</t>
  </si>
  <si>
    <t>YOUR QUALITY , YQC RENT &amp; SC , FP 20/07/23 0211 , 9942623554329106SO</t>
  </si>
  <si>
    <t>LANE &amp; WENDEN LTD , FP 14/07/23 0151 , 100000001163254122</t>
  </si>
  <si>
    <t>LANE &amp; WENDEN LTD , FP 07/07/23 0145 , 600000001162677228</t>
  </si>
  <si>
    <t>DJC EXPENSES AC , PSLPP EXPENSES , VIA ONLINE - PYMT , FP 05/07/23 10 , 09155455489080000N</t>
  </si>
  <si>
    <t>GLOBAL INVESTIGATI, PRIMA SERVICES LTD, FP 03/07/23 0354 , 200000001156589632</t>
  </si>
  <si>
    <t>TRINITY PUB , TRINITY PR RENT , FP 03/07/23 0223 , 8149336464322001SO</t>
  </si>
  <si>
    <t>02JUN A/C 58806172</t>
  </si>
  <si>
    <t>LANE &amp; WENDEN LTD , FP 30/06/23 0207 , 500000001158169173</t>
  </si>
  <si>
    <t>ROBERTS MR , GLOBAL INVESTIGATI, FP 26/06/23 0132 , 200000001151704481</t>
  </si>
  <si>
    <t>LANE &amp; WENDEN LTD , FP 23/06/23 0159 , 200000001150042225</t>
  </si>
  <si>
    <t>YOUR QUALITY , YQC RENT &amp; SC , FP 20/06/23 0211 , 5406012454329106SO</t>
  </si>
  <si>
    <t>PLS MANAGEME LTD , PLS INV 15580 , FP 20/06/23 0115 , RP4671366269382400</t>
  </si>
  <si>
    <t>LANE &amp; WENDEN LTD , FP 16/06/23 0154 , 500000001150234234</t>
  </si>
  <si>
    <t>PLS MANAGEME LTD , PLS INV 15580 , FP 16/06/23 0201 , RP4671366267989200</t>
  </si>
  <si>
    <t>PLS MANAGEME LTD , PLS INV 15581 , FP 15/06/23 0119 , RP4671366267258900</t>
  </si>
  <si>
    <t>PLS MANAGEME LTD , PLS INV 15580 , FP 14/06/23 0120 , RP4671366266691300</t>
  </si>
  <si>
    <t>LANE &amp; WENDEN LTD , FP 09/06/23 0158 , 200000001142545514</t>
  </si>
  <si>
    <t>LANE &amp; WENDEN LTD , FP 02/06/23 0224 , 400000001147399468</t>
  </si>
  <si>
    <t>TRINITY PUB , TRINITY PR RENT , FP 01/06/23 0220 , 3645538364321301SO</t>
  </si>
  <si>
    <t>28APR A/C 58806172</t>
  </si>
  <si>
    <t>LANE &amp; WENDEN LTD , FP 26/05/23 0206 , 200000001133912321</t>
  </si>
  <si>
    <t>ROBERTS MR , GLOBAL INVESTIGATI, FP 24/05/23 0209 , 300000001140032202</t>
  </si>
  <si>
    <t>J STEPHENS ROOFING, DON CLARKE , VIA ONLINE - PYMT , FP 23/05/23 10 , 13180849276948000N</t>
  </si>
  <si>
    <t>YOUR QUALITY , YQC RENT &amp; SC , FP 22/05/23 0217 , 9976865164321206SO</t>
  </si>
  <si>
    <t>LANE &amp; WENDEN LTD , FP 19/05/23 0203 , 100000001130671796</t>
  </si>
  <si>
    <t>LANE &amp; WENDEN LTD , FP 12/05/23 0204 , 300000001133790224</t>
  </si>
  <si>
    <t>LANE &amp; WENDEN LTD , FP 05/05/23 0207 , 600000001126529913</t>
  </si>
  <si>
    <t>TRINITY PUB , TRINITY PR RENT , FP 02/05/23 0227 , 4108206074321001SO</t>
  </si>
  <si>
    <t>31MAR A/C 58806172</t>
  </si>
  <si>
    <t>LANE &amp; WENDEN LTD , FP 28/04/23 0232 , 300000001125320384</t>
  </si>
  <si>
    <t>ROBERTS MR , GLOBAL INVESTIGATI, FP 24/04/23 0124 , 400000001124213117</t>
  </si>
  <si>
    <t>LANE &amp; WENDEN LTD , FP 21/04/23 0153 , 200000001113946545</t>
  </si>
  <si>
    <t>YOUR QUALITY , YQC RENT &amp; SC , FP 20/04/23 0212 , 6242550554329106SO</t>
  </si>
  <si>
    <t>LANE &amp; WENDEN LTD , FP 14/04/23 0204 , 500000001114158843</t>
  </si>
  <si>
    <t>LANE &amp; WENDEN LTD , FP 11/04/23 0118 , 500000001112410776</t>
  </si>
  <si>
    <t>DJC EXPENSES AC , PSLPP EXPENSES , VIA ONLINE - PYMT , FP 03/04/23 10 , 31183147408871000N</t>
  </si>
  <si>
    <t>TRINITY PUB , TRINITY PR RENT , FP 03/04/23 0224 , 7074403174322001SO</t>
  </si>
  <si>
    <t>GLOBAL INVESTIGATI, PRIMA SERVICES LTD, FP 03/04/23 0357 , 500000001108293456</t>
  </si>
  <si>
    <t>28MAR GRS 31031374</t>
  </si>
  <si>
    <t>29FEB GRS 31031374</t>
  </si>
  <si>
    <t>29DEC GRS 31031374</t>
  </si>
  <si>
    <t>29SEP GRS 31031374</t>
  </si>
  <si>
    <t>31JUL GRS 31031374</t>
  </si>
  <si>
    <t>28APR GRS 31031374</t>
  </si>
  <si>
    <t>Legal Fees</t>
  </si>
  <si>
    <t xml:space="preserve">Tenant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</si>
</sst>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  <xf numFmtId="4" fontId="0" fillId="0" borderId="0" xfId="0" quotePrefix="1" applyNumberFormat="1"/>
    <xf numFmtId="0" fontId="0" fillId="0" borderId="0" xfId="0" quotePrefix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quotePrefix="1" applyBorder="1"/>
    <xf numFmtId="0" fontId="0" fillId="0" borderId="14" xfId="0" applyBorder="1"/>
    <xf numFmtId="0" fontId="0" fillId="0" borderId="15" xfId="0" applyBorder="1"/>
    <xf numFmtId="0" fontId="18" fillId="0" borderId="0" xfId="0" applyFont="1"/>
    <xf numFmtId="15" fontId="0" fillId="0" borderId="0" xfId="0" applyNumberFormat="1"/>
    <xf numFmtId="4" fontId="0" fillId="0" borderId="11" xfId="0" applyNumberFormat="1" applyBorder="1"/>
    <xf numFmtId="4" fontId="0" fillId="0" borderId="13" xfId="0" applyNumberFormat="1" applyBorder="1"/>
    <xf numFmtId="4" fontId="0" fillId="0" borderId="13" xfId="0" quotePrefix="1" applyNumberFormat="1" applyBorder="1"/>
    <xf numFmtId="4" fontId="6" fillId="2" borderId="15" xfId="6" applyNumberFormat="1" applyBorder="1"/>
    <xf numFmtId="4" fontId="6" fillId="2" borderId="0" xfId="6" applyNumberFormat="1"/>
    <xf numFmtId="4" fontId="0" fillId="33" borderId="0" xfId="0" applyNumberFormat="1" applyFill="1"/>
    <xf numFmtId="0" fontId="6" fillId="2" borderId="0" xfId="6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/>
  </sheetViews>
  <sheetFormatPr defaultRowHeight="15" x14ac:dyDescent="0.25"/>
  <cols>
    <col min="1" max="1" width="21.140625" customWidth="1"/>
    <col min="2" max="2" width="10.85546875" bestFit="1" customWidth="1"/>
    <col min="3" max="3" width="10.140625" bestFit="1" customWidth="1"/>
    <col min="4" max="4" width="9.85546875" bestFit="1" customWidth="1"/>
  </cols>
  <sheetData>
    <row r="1" spans="1:3" ht="23.25" x14ac:dyDescent="0.35">
      <c r="A1" s="13" t="s">
        <v>35</v>
      </c>
    </row>
    <row r="2" spans="1:3" ht="23.25" x14ac:dyDescent="0.35">
      <c r="A2" s="13" t="s">
        <v>73</v>
      </c>
    </row>
    <row r="5" spans="1:3" x14ac:dyDescent="0.25">
      <c r="A5" s="2" t="s">
        <v>36</v>
      </c>
    </row>
    <row r="6" spans="1:3" x14ac:dyDescent="0.25">
      <c r="A6" t="s">
        <v>22</v>
      </c>
      <c r="B6" s="3">
        <f>'Current - 010423 to 310324'!H249</f>
        <v>89932.390000000029</v>
      </c>
      <c r="C6" s="3"/>
    </row>
    <row r="7" spans="1:3" x14ac:dyDescent="0.25">
      <c r="A7" t="s">
        <v>37</v>
      </c>
      <c r="B7" s="3">
        <f>'Deposit - 010423 to 310324'!H123</f>
        <v>5153.7699999999995</v>
      </c>
    </row>
    <row r="8" spans="1:3" x14ac:dyDescent="0.25">
      <c r="B8" s="4" t="s">
        <v>14</v>
      </c>
    </row>
    <row r="9" spans="1:3" x14ac:dyDescent="0.25">
      <c r="A9" t="s">
        <v>50</v>
      </c>
      <c r="B9" s="3">
        <f>SUM(B6:B8)</f>
        <v>95086.160000000033</v>
      </c>
    </row>
    <row r="10" spans="1:3" x14ac:dyDescent="0.25">
      <c r="B10" s="3"/>
    </row>
    <row r="11" spans="1:3" x14ac:dyDescent="0.25">
      <c r="A11" s="2" t="s">
        <v>38</v>
      </c>
      <c r="B11" s="3"/>
    </row>
    <row r="12" spans="1:3" x14ac:dyDescent="0.25">
      <c r="A12" t="s">
        <v>23</v>
      </c>
      <c r="B12" s="3">
        <f>'Current - 010423 to 310324'!I249</f>
        <v>-46.2</v>
      </c>
    </row>
    <row r="13" spans="1:3" x14ac:dyDescent="0.25">
      <c r="A13" t="s">
        <v>39</v>
      </c>
      <c r="B13" s="3">
        <f>'Current - 010423 to 310324'!J249</f>
        <v>0</v>
      </c>
    </row>
    <row r="14" spans="1:3" x14ac:dyDescent="0.25">
      <c r="A14" t="s">
        <v>40</v>
      </c>
      <c r="B14" s="3">
        <f>'Current - 010423 to 310324'!K249</f>
        <v>-1038.58</v>
      </c>
    </row>
    <row r="15" spans="1:3" x14ac:dyDescent="0.25">
      <c r="A15" t="s">
        <v>19</v>
      </c>
      <c r="B15" s="3">
        <f>'Current - 010423 to 310324'!L249</f>
        <v>-2244.69</v>
      </c>
    </row>
    <row r="16" spans="1:3" x14ac:dyDescent="0.25">
      <c r="A16" t="s">
        <v>41</v>
      </c>
      <c r="B16" s="3">
        <f>'Current - 010423 to 310324'!M249</f>
        <v>-10514.39</v>
      </c>
    </row>
    <row r="17" spans="1:4" x14ac:dyDescent="0.25">
      <c r="A17" t="s">
        <v>61</v>
      </c>
      <c r="B17" s="3">
        <f>'Current - 010423 to 310324'!N249</f>
        <v>-67540</v>
      </c>
    </row>
    <row r="18" spans="1:4" x14ac:dyDescent="0.25">
      <c r="A18" t="s">
        <v>34</v>
      </c>
      <c r="B18" s="3">
        <f>'Current - 010423 to 310324'!O249</f>
        <v>-32460</v>
      </c>
    </row>
    <row r="19" spans="1:4" x14ac:dyDescent="0.25">
      <c r="A19" t="s">
        <v>215</v>
      </c>
      <c r="B19" s="3">
        <f>'Current - 010423 to 310324'!P249</f>
        <v>-3485.88</v>
      </c>
    </row>
    <row r="20" spans="1:4" x14ac:dyDescent="0.25">
      <c r="B20" s="4" t="s">
        <v>14</v>
      </c>
    </row>
    <row r="21" spans="1:4" x14ac:dyDescent="0.25">
      <c r="A21" t="s">
        <v>51</v>
      </c>
      <c r="B21" s="3">
        <f>SUM(B12:B19)</f>
        <v>-117329.74</v>
      </c>
    </row>
    <row r="23" spans="1:4" x14ac:dyDescent="0.25">
      <c r="A23" t="s">
        <v>42</v>
      </c>
      <c r="B23" s="21">
        <f>B9+B21</f>
        <v>-22243.579999999973</v>
      </c>
    </row>
    <row r="24" spans="1:4" x14ac:dyDescent="0.25">
      <c r="B24" s="3"/>
    </row>
    <row r="25" spans="1:4" x14ac:dyDescent="0.25">
      <c r="A25" s="2" t="s">
        <v>49</v>
      </c>
      <c r="B25" s="2" t="s">
        <v>44</v>
      </c>
      <c r="C25" s="2" t="s">
        <v>45</v>
      </c>
      <c r="D25" s="2" t="s">
        <v>46</v>
      </c>
    </row>
    <row r="26" spans="1:4" x14ac:dyDescent="0.25">
      <c r="A26" t="s">
        <v>43</v>
      </c>
      <c r="B26" s="3">
        <f>'Current - 010423 to 310324'!D272</f>
        <v>1000</v>
      </c>
      <c r="C26" s="3">
        <f>'Deposit - 010423 to 310324'!D126</f>
        <v>343471.33</v>
      </c>
      <c r="D26" s="3">
        <f>B26+C26</f>
        <v>344471.33</v>
      </c>
    </row>
    <row r="27" spans="1:4" x14ac:dyDescent="0.25">
      <c r="A27" t="s">
        <v>47</v>
      </c>
      <c r="B27" s="3">
        <f>'Current - 010423 to 310324'!D273</f>
        <v>1000</v>
      </c>
      <c r="C27" s="3">
        <f>'Deposit - 010423 to 310324'!D127</f>
        <v>321227.75</v>
      </c>
      <c r="D27" s="3">
        <f>B27+C27</f>
        <v>322227.75</v>
      </c>
    </row>
    <row r="28" spans="1:4" x14ac:dyDescent="0.25">
      <c r="A28" t="s">
        <v>48</v>
      </c>
      <c r="B28" s="3">
        <f>B27-B26</f>
        <v>0</v>
      </c>
      <c r="C28" s="3">
        <f>C27-C26</f>
        <v>-22243.580000000016</v>
      </c>
      <c r="D28" s="19">
        <f>B28+C28</f>
        <v>-22243.580000000016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5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C264" sqref="C264"/>
    </sheetView>
  </sheetViews>
  <sheetFormatPr defaultRowHeight="15" x14ac:dyDescent="0.25"/>
  <cols>
    <col min="1" max="1" width="10.7109375" customWidth="1"/>
    <col min="3" max="3" width="70.5703125" customWidth="1"/>
    <col min="4" max="4" width="10.85546875" customWidth="1"/>
    <col min="5" max="5" width="8.85546875" bestFit="1" customWidth="1"/>
    <col min="7" max="7" width="12.140625" customWidth="1"/>
    <col min="8" max="12" width="8.85546875" bestFit="1" customWidth="1"/>
    <col min="13" max="15" width="10.140625" customWidth="1"/>
    <col min="16" max="16" width="10.71093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12</v>
      </c>
      <c r="H1" t="s">
        <v>8</v>
      </c>
      <c r="I1" t="s">
        <v>10</v>
      </c>
      <c r="J1" t="s">
        <v>15</v>
      </c>
      <c r="K1" t="s">
        <v>17</v>
      </c>
      <c r="L1" t="s">
        <v>19</v>
      </c>
      <c r="M1" t="s">
        <v>20</v>
      </c>
      <c r="N1" t="s">
        <v>32</v>
      </c>
      <c r="O1" t="s">
        <v>34</v>
      </c>
      <c r="P1" t="s">
        <v>215</v>
      </c>
      <c r="Q1" t="s">
        <v>216</v>
      </c>
    </row>
    <row r="2" spans="1:17" x14ac:dyDescent="0.25">
      <c r="G2" t="s">
        <v>13</v>
      </c>
      <c r="H2" t="s">
        <v>9</v>
      </c>
      <c r="I2" t="s">
        <v>11</v>
      </c>
      <c r="J2" t="s">
        <v>16</v>
      </c>
      <c r="K2" t="s">
        <v>18</v>
      </c>
      <c r="N2" t="s">
        <v>33</v>
      </c>
      <c r="Q2" t="s">
        <v>45</v>
      </c>
    </row>
    <row r="3" spans="1:17" x14ac:dyDescent="0.25">
      <c r="A3" s="14">
        <v>45379</v>
      </c>
      <c r="B3" t="s">
        <v>5</v>
      </c>
      <c r="C3" t="s">
        <v>74</v>
      </c>
      <c r="D3">
        <v>-4.2</v>
      </c>
      <c r="E3">
        <v>1000</v>
      </c>
      <c r="F3" s="3"/>
      <c r="G3" s="3"/>
      <c r="H3" s="3"/>
      <c r="I3" s="3">
        <f>D3</f>
        <v>-4.2</v>
      </c>
      <c r="J3" s="3"/>
      <c r="K3" s="3"/>
      <c r="L3" s="3"/>
      <c r="M3" s="3"/>
      <c r="N3" s="3"/>
      <c r="O3" s="3"/>
      <c r="P3" s="3"/>
    </row>
    <row r="4" spans="1:17" x14ac:dyDescent="0.25">
      <c r="A4" s="14">
        <v>45379</v>
      </c>
      <c r="C4" t="s">
        <v>56</v>
      </c>
      <c r="D4">
        <v>4.2</v>
      </c>
      <c r="E4">
        <v>1004.2</v>
      </c>
      <c r="F4" s="3"/>
      <c r="G4" s="3">
        <f>D4</f>
        <v>4.2</v>
      </c>
      <c r="H4" s="3"/>
      <c r="I4" s="3"/>
      <c r="J4" s="3"/>
      <c r="K4" s="3"/>
      <c r="L4" s="3"/>
      <c r="M4" s="3"/>
      <c r="N4" s="3"/>
      <c r="O4" s="3"/>
      <c r="P4" s="3"/>
    </row>
    <row r="5" spans="1:17" x14ac:dyDescent="0.25">
      <c r="A5" s="14">
        <v>45376</v>
      </c>
      <c r="C5" t="s">
        <v>57</v>
      </c>
      <c r="D5">
        <v>-1125</v>
      </c>
      <c r="E5">
        <v>1000</v>
      </c>
      <c r="F5" s="3"/>
      <c r="G5" s="3">
        <f>D5</f>
        <v>-1125</v>
      </c>
      <c r="H5" s="3"/>
      <c r="I5" s="3"/>
      <c r="J5" s="3"/>
      <c r="K5" s="3"/>
      <c r="L5" s="3"/>
      <c r="M5" s="3"/>
      <c r="N5" s="3"/>
      <c r="O5" s="3"/>
      <c r="P5" s="3"/>
    </row>
    <row r="6" spans="1:17" x14ac:dyDescent="0.25">
      <c r="A6" s="14">
        <v>45376</v>
      </c>
      <c r="B6" t="s">
        <v>6</v>
      </c>
      <c r="C6" t="s">
        <v>75</v>
      </c>
      <c r="D6">
        <v>1125</v>
      </c>
      <c r="E6">
        <v>2125</v>
      </c>
      <c r="F6" s="3"/>
      <c r="G6" s="3"/>
      <c r="H6" s="3">
        <f>D6</f>
        <v>1125</v>
      </c>
      <c r="I6" s="3"/>
      <c r="J6" s="3"/>
      <c r="K6" s="3"/>
      <c r="L6" s="3"/>
      <c r="M6" s="3"/>
      <c r="N6" s="3"/>
      <c r="O6" s="3"/>
      <c r="P6" s="3"/>
    </row>
    <row r="7" spans="1:17" x14ac:dyDescent="0.25">
      <c r="A7" s="14">
        <v>45371</v>
      </c>
      <c r="C7" t="s">
        <v>57</v>
      </c>
      <c r="D7">
        <v>-1545.83</v>
      </c>
      <c r="E7">
        <v>1000</v>
      </c>
      <c r="F7" s="3"/>
      <c r="G7" s="3">
        <f>D7</f>
        <v>-1545.83</v>
      </c>
      <c r="H7" s="3"/>
      <c r="I7" s="3"/>
      <c r="J7" s="3"/>
      <c r="K7" s="3"/>
      <c r="L7" s="3"/>
      <c r="M7" s="3"/>
      <c r="N7" s="3"/>
      <c r="O7" s="3"/>
      <c r="P7" s="3"/>
    </row>
    <row r="8" spans="1:17" x14ac:dyDescent="0.25">
      <c r="A8" s="14">
        <v>45371</v>
      </c>
      <c r="B8" t="s">
        <v>6</v>
      </c>
      <c r="C8" t="s">
        <v>76</v>
      </c>
      <c r="D8">
        <v>1545.83</v>
      </c>
      <c r="E8">
        <v>2545.83</v>
      </c>
      <c r="F8" s="3"/>
      <c r="G8" s="3"/>
      <c r="H8" s="3">
        <f>D8</f>
        <v>1545.83</v>
      </c>
      <c r="I8" s="3"/>
      <c r="J8" s="3"/>
      <c r="K8" s="3"/>
      <c r="L8" s="3"/>
      <c r="M8" s="3"/>
      <c r="N8" s="3"/>
      <c r="O8" s="3"/>
      <c r="P8" s="3"/>
    </row>
    <row r="9" spans="1:17" x14ac:dyDescent="0.25">
      <c r="A9" s="14">
        <v>45369</v>
      </c>
      <c r="B9" t="s">
        <v>7</v>
      </c>
      <c r="C9" t="s">
        <v>77</v>
      </c>
      <c r="D9">
        <v>-32460</v>
      </c>
      <c r="E9">
        <v>1000</v>
      </c>
      <c r="F9" s="3"/>
      <c r="G9" s="3"/>
      <c r="H9" s="3"/>
      <c r="I9" s="3"/>
      <c r="J9" s="3"/>
      <c r="K9" s="3"/>
      <c r="L9" s="3"/>
      <c r="M9" s="3"/>
      <c r="N9" s="3"/>
      <c r="O9" s="3">
        <f>D9</f>
        <v>-32460</v>
      </c>
      <c r="P9" s="3"/>
    </row>
    <row r="10" spans="1:17" x14ac:dyDescent="0.25">
      <c r="A10" s="14">
        <v>45369</v>
      </c>
      <c r="B10" t="s">
        <v>7</v>
      </c>
      <c r="C10" t="s">
        <v>58</v>
      </c>
      <c r="D10">
        <v>-17540</v>
      </c>
      <c r="E10">
        <v>33460</v>
      </c>
      <c r="F10" s="3"/>
      <c r="G10" s="3"/>
      <c r="H10" s="3"/>
      <c r="I10" s="3"/>
      <c r="J10" s="3"/>
      <c r="K10" s="3"/>
      <c r="L10" s="3"/>
      <c r="M10" s="3"/>
      <c r="N10" s="3">
        <f>D10</f>
        <v>-17540</v>
      </c>
      <c r="O10" s="3"/>
      <c r="P10" s="3"/>
    </row>
    <row r="11" spans="1:17" x14ac:dyDescent="0.25">
      <c r="A11" s="14">
        <v>45369</v>
      </c>
      <c r="C11" t="s">
        <v>56</v>
      </c>
      <c r="D11">
        <v>50000</v>
      </c>
      <c r="E11">
        <v>51000</v>
      </c>
      <c r="F11" s="3"/>
      <c r="G11" s="3">
        <f>D11</f>
        <v>50000</v>
      </c>
      <c r="H11" s="3"/>
      <c r="I11" s="3"/>
      <c r="J11" s="3"/>
      <c r="K11" s="3"/>
      <c r="L11" s="3"/>
      <c r="M11" s="3"/>
      <c r="N11" s="3"/>
      <c r="O11" s="3"/>
      <c r="P11" s="3"/>
    </row>
    <row r="12" spans="1:17" x14ac:dyDescent="0.25">
      <c r="A12" s="14">
        <v>45366</v>
      </c>
      <c r="B12" t="s">
        <v>7</v>
      </c>
      <c r="C12" t="s">
        <v>58</v>
      </c>
      <c r="D12">
        <v>-50000</v>
      </c>
      <c r="E12">
        <v>1000</v>
      </c>
      <c r="F12" s="3"/>
      <c r="G12" s="3"/>
      <c r="H12" s="3"/>
      <c r="I12" s="3"/>
      <c r="J12" s="3"/>
      <c r="K12" s="3"/>
      <c r="L12" s="3"/>
      <c r="M12" s="3"/>
      <c r="N12" s="3">
        <f>D12</f>
        <v>-50000</v>
      </c>
      <c r="O12" s="3"/>
      <c r="P12" s="3"/>
    </row>
    <row r="13" spans="1:17" x14ac:dyDescent="0.25">
      <c r="A13" s="14">
        <v>45366</v>
      </c>
      <c r="C13" t="s">
        <v>56</v>
      </c>
      <c r="D13">
        <v>50000</v>
      </c>
      <c r="E13">
        <v>51000</v>
      </c>
      <c r="F13" s="3"/>
      <c r="G13" s="3">
        <f>D13</f>
        <v>50000</v>
      </c>
      <c r="H13" s="3"/>
      <c r="I13" s="3"/>
      <c r="J13" s="3"/>
      <c r="K13" s="3"/>
      <c r="L13" s="3"/>
      <c r="M13" s="3"/>
      <c r="N13" s="3"/>
      <c r="O13" s="3"/>
      <c r="P13" s="3"/>
    </row>
    <row r="14" spans="1:17" x14ac:dyDescent="0.25">
      <c r="A14" s="14">
        <v>45352</v>
      </c>
      <c r="C14" t="s">
        <v>57</v>
      </c>
      <c r="D14">
        <v>-1977.66</v>
      </c>
      <c r="E14">
        <v>1000</v>
      </c>
      <c r="F14" s="3"/>
      <c r="G14" s="3">
        <f>D14</f>
        <v>-1977.66</v>
      </c>
      <c r="H14" s="3"/>
      <c r="I14" s="3"/>
      <c r="J14" s="3"/>
      <c r="K14" s="3"/>
      <c r="L14" s="3"/>
      <c r="M14" s="3"/>
      <c r="N14" s="3"/>
      <c r="O14" s="3"/>
      <c r="P14" s="3"/>
    </row>
    <row r="15" spans="1:17" x14ac:dyDescent="0.25">
      <c r="A15" s="14">
        <v>45352</v>
      </c>
      <c r="B15" t="s">
        <v>6</v>
      </c>
      <c r="C15" t="s">
        <v>78</v>
      </c>
      <c r="D15">
        <v>1125</v>
      </c>
      <c r="E15">
        <v>2977.66</v>
      </c>
      <c r="F15" s="3"/>
      <c r="H15" s="3">
        <f>D15</f>
        <v>1125</v>
      </c>
      <c r="I15" s="3"/>
      <c r="J15" s="3"/>
      <c r="K15" s="3"/>
      <c r="L15" s="3"/>
      <c r="M15" s="3"/>
      <c r="N15" s="3"/>
      <c r="O15" s="3"/>
      <c r="P15" s="3"/>
    </row>
    <row r="16" spans="1:17" x14ac:dyDescent="0.25">
      <c r="A16" s="14">
        <v>45352</v>
      </c>
      <c r="B16" t="s">
        <v>6</v>
      </c>
      <c r="C16" t="s">
        <v>79</v>
      </c>
      <c r="D16">
        <v>852.66</v>
      </c>
      <c r="E16">
        <v>1852.66</v>
      </c>
      <c r="F16" s="3"/>
      <c r="G16" s="3"/>
      <c r="H16" s="3">
        <f>D16</f>
        <v>852.66</v>
      </c>
      <c r="I16" s="3"/>
      <c r="J16" s="3"/>
      <c r="K16" s="3"/>
      <c r="L16" s="3"/>
      <c r="M16" s="3"/>
      <c r="N16" s="3"/>
      <c r="O16" s="3"/>
      <c r="P16" s="3"/>
    </row>
    <row r="17" spans="1:17" x14ac:dyDescent="0.25">
      <c r="A17" s="14">
        <v>45351</v>
      </c>
      <c r="B17" t="s">
        <v>7</v>
      </c>
      <c r="C17" t="s">
        <v>80</v>
      </c>
      <c r="D17">
        <v>-169.5</v>
      </c>
      <c r="E17">
        <v>1000</v>
      </c>
      <c r="F17" s="3"/>
      <c r="H17" s="3"/>
      <c r="I17" s="3"/>
      <c r="J17" s="3"/>
      <c r="K17" s="3">
        <f>D17</f>
        <v>-169.5</v>
      </c>
      <c r="L17" s="3"/>
      <c r="M17" s="3"/>
      <c r="N17" s="3"/>
      <c r="O17" s="3"/>
      <c r="P17" s="3"/>
    </row>
    <row r="18" spans="1:17" x14ac:dyDescent="0.25">
      <c r="A18" s="14">
        <v>45351</v>
      </c>
      <c r="B18" t="s">
        <v>5</v>
      </c>
      <c r="C18" t="s">
        <v>81</v>
      </c>
      <c r="D18">
        <v>-5.6</v>
      </c>
      <c r="E18">
        <v>1169.5</v>
      </c>
      <c r="F18" s="3"/>
      <c r="G18" s="3"/>
      <c r="H18" s="3"/>
      <c r="I18" s="3">
        <f>D18</f>
        <v>-5.6</v>
      </c>
      <c r="J18" s="3"/>
      <c r="K18" s="3"/>
      <c r="L18" s="3"/>
      <c r="M18" s="3"/>
      <c r="N18" s="3"/>
      <c r="O18" s="3"/>
      <c r="P18" s="3"/>
    </row>
    <row r="19" spans="1:17" x14ac:dyDescent="0.25">
      <c r="A19" s="14">
        <v>45351</v>
      </c>
      <c r="C19" t="s">
        <v>56</v>
      </c>
      <c r="D19">
        <v>175.1</v>
      </c>
      <c r="E19">
        <v>1175.0999999999999</v>
      </c>
      <c r="F19" s="3"/>
      <c r="G19" s="3">
        <f>D19</f>
        <v>175.1</v>
      </c>
      <c r="H19" s="3"/>
      <c r="I19" s="3"/>
      <c r="J19" s="3"/>
      <c r="K19" s="3"/>
      <c r="L19" s="3"/>
      <c r="M19" s="3"/>
      <c r="N19" s="3"/>
      <c r="O19" s="3"/>
      <c r="P19" s="3"/>
    </row>
    <row r="20" spans="1:17" x14ac:dyDescent="0.25">
      <c r="A20" s="14">
        <v>45348</v>
      </c>
      <c r="C20" t="s">
        <v>57</v>
      </c>
      <c r="D20">
        <v>-1125</v>
      </c>
      <c r="E20">
        <v>1000</v>
      </c>
      <c r="F20" s="3"/>
      <c r="G20" s="3">
        <f>D20</f>
        <v>-1125</v>
      </c>
      <c r="H20" s="3"/>
      <c r="I20" s="3"/>
      <c r="J20" s="3"/>
      <c r="K20" s="3"/>
      <c r="L20" s="3"/>
      <c r="M20" s="3"/>
      <c r="N20" s="3"/>
      <c r="O20" s="3"/>
      <c r="P20" s="3"/>
    </row>
    <row r="21" spans="1:17" x14ac:dyDescent="0.25">
      <c r="A21" s="14">
        <v>45348</v>
      </c>
      <c r="B21" t="s">
        <v>6</v>
      </c>
      <c r="C21" t="s">
        <v>82</v>
      </c>
      <c r="D21">
        <v>1125</v>
      </c>
      <c r="E21">
        <v>2125</v>
      </c>
      <c r="F21" s="3"/>
      <c r="G21" s="3"/>
      <c r="H21" s="3">
        <f>D21</f>
        <v>1125</v>
      </c>
      <c r="I21" s="3"/>
      <c r="J21" s="3"/>
      <c r="K21" s="3"/>
      <c r="L21" s="3"/>
      <c r="M21" s="3"/>
      <c r="N21" s="3"/>
      <c r="O21" s="3"/>
      <c r="P21" s="3"/>
    </row>
    <row r="22" spans="1:17" x14ac:dyDescent="0.25">
      <c r="A22" s="14">
        <v>45344</v>
      </c>
      <c r="B22" t="s">
        <v>7</v>
      </c>
      <c r="C22" t="s">
        <v>83</v>
      </c>
      <c r="D22">
        <v>-3500</v>
      </c>
      <c r="E22">
        <v>1000</v>
      </c>
      <c r="F22" s="3"/>
      <c r="G22" s="3"/>
      <c r="H22" s="3"/>
      <c r="I22" s="3"/>
      <c r="J22" s="3"/>
      <c r="K22" s="3"/>
      <c r="L22" s="3"/>
      <c r="M22" s="3">
        <f>D22</f>
        <v>-3500</v>
      </c>
      <c r="N22" s="3"/>
      <c r="O22" s="3"/>
      <c r="P22" s="3"/>
    </row>
    <row r="23" spans="1:17" x14ac:dyDescent="0.25">
      <c r="A23" s="14">
        <v>45344</v>
      </c>
      <c r="C23" t="s">
        <v>56</v>
      </c>
      <c r="D23">
        <v>3500</v>
      </c>
      <c r="E23">
        <v>4500</v>
      </c>
      <c r="F23" s="3"/>
      <c r="G23" s="3">
        <f>D23</f>
        <v>3500</v>
      </c>
      <c r="H23" s="3"/>
      <c r="I23" s="3"/>
      <c r="J23" s="3"/>
      <c r="K23" s="3"/>
      <c r="L23" s="3"/>
      <c r="M23" s="3"/>
      <c r="N23" s="3"/>
      <c r="O23" s="3"/>
      <c r="P23" s="3"/>
    </row>
    <row r="24" spans="1:17" x14ac:dyDescent="0.25">
      <c r="A24" s="14">
        <v>45342</v>
      </c>
      <c r="C24" t="s">
        <v>57</v>
      </c>
      <c r="D24">
        <v>-1545.83</v>
      </c>
      <c r="E24">
        <v>1000</v>
      </c>
      <c r="F24" s="3"/>
      <c r="G24" s="3">
        <f>D24</f>
        <v>-1545.83</v>
      </c>
      <c r="H24" s="3"/>
      <c r="I24" s="3"/>
      <c r="J24" s="3"/>
      <c r="K24" s="3"/>
      <c r="L24" s="3"/>
      <c r="M24" s="3"/>
      <c r="N24" s="3"/>
      <c r="O24" s="3"/>
      <c r="P24" s="3"/>
    </row>
    <row r="25" spans="1:17" x14ac:dyDescent="0.25">
      <c r="A25" s="14">
        <v>45342</v>
      </c>
      <c r="B25" t="s">
        <v>6</v>
      </c>
      <c r="C25" t="s">
        <v>84</v>
      </c>
      <c r="D25">
        <v>1545.83</v>
      </c>
      <c r="E25">
        <v>2545.83</v>
      </c>
      <c r="F25" s="3"/>
      <c r="H25" s="3">
        <f>D25</f>
        <v>1545.83</v>
      </c>
      <c r="I25" s="3"/>
      <c r="J25" s="3"/>
      <c r="K25" s="3"/>
      <c r="L25" s="3"/>
      <c r="M25" s="3"/>
      <c r="N25" s="3"/>
      <c r="O25" s="3"/>
      <c r="P25" s="3"/>
    </row>
    <row r="26" spans="1:17" x14ac:dyDescent="0.25">
      <c r="A26" s="14">
        <v>45338</v>
      </c>
      <c r="C26" t="s">
        <v>57</v>
      </c>
      <c r="D26">
        <v>-700</v>
      </c>
      <c r="E26">
        <v>1000</v>
      </c>
      <c r="F26" s="3"/>
      <c r="G26" s="3">
        <f>D26</f>
        <v>-700</v>
      </c>
      <c r="H26" s="3"/>
      <c r="I26" s="3"/>
      <c r="J26" s="3"/>
      <c r="K26" s="3"/>
      <c r="L26" s="3"/>
      <c r="M26" s="3"/>
      <c r="N26" s="3"/>
      <c r="O26" s="3"/>
      <c r="P26" s="3"/>
    </row>
    <row r="27" spans="1:17" x14ac:dyDescent="0.25">
      <c r="A27" s="14">
        <v>45338</v>
      </c>
      <c r="B27" t="s">
        <v>6</v>
      </c>
      <c r="C27" t="s">
        <v>85</v>
      </c>
      <c r="D27">
        <v>700</v>
      </c>
      <c r="E27">
        <v>1700</v>
      </c>
      <c r="F27" s="3"/>
      <c r="G27" s="3"/>
      <c r="H27" s="3">
        <f>D27</f>
        <v>700</v>
      </c>
      <c r="I27" s="3"/>
      <c r="J27" s="3"/>
      <c r="K27" s="3"/>
      <c r="L27" s="3"/>
      <c r="M27" s="3"/>
      <c r="N27" s="3"/>
      <c r="O27" s="3"/>
      <c r="P27" s="3"/>
      <c r="Q27" s="3">
        <f>D28</f>
        <v>-9375</v>
      </c>
    </row>
    <row r="28" spans="1:17" x14ac:dyDescent="0.25">
      <c r="A28" s="14">
        <v>45334</v>
      </c>
      <c r="B28" t="s">
        <v>7</v>
      </c>
      <c r="C28" t="s">
        <v>86</v>
      </c>
      <c r="D28">
        <v>-9375</v>
      </c>
      <c r="E28">
        <v>1000</v>
      </c>
      <c r="F28" s="3"/>
      <c r="H28" s="3"/>
      <c r="I28" s="3"/>
      <c r="J28" s="3"/>
      <c r="K28" s="3"/>
      <c r="L28" s="3"/>
      <c r="M28" s="3"/>
      <c r="N28" s="3"/>
      <c r="O28" s="3"/>
      <c r="P28" s="3"/>
    </row>
    <row r="29" spans="1:17" x14ac:dyDescent="0.25">
      <c r="A29" s="14">
        <v>45334</v>
      </c>
      <c r="C29" t="s">
        <v>56</v>
      </c>
      <c r="D29">
        <v>9375</v>
      </c>
      <c r="E29">
        <v>10375</v>
      </c>
      <c r="F29" s="3"/>
      <c r="G29" s="3">
        <f>D29</f>
        <v>9375</v>
      </c>
      <c r="H29" s="3"/>
      <c r="I29" s="3"/>
      <c r="J29" s="3"/>
      <c r="K29" s="3"/>
      <c r="L29" s="3"/>
      <c r="M29" s="3"/>
      <c r="N29" s="3"/>
      <c r="O29" s="3"/>
      <c r="P29" s="3"/>
    </row>
    <row r="30" spans="1:17" x14ac:dyDescent="0.25">
      <c r="A30" s="14">
        <v>45331</v>
      </c>
      <c r="C30" t="s">
        <v>57</v>
      </c>
      <c r="D30">
        <v>-700</v>
      </c>
      <c r="E30">
        <v>1000</v>
      </c>
      <c r="F30" s="3"/>
      <c r="G30" s="3">
        <f>D30</f>
        <v>-700</v>
      </c>
      <c r="H30" s="3"/>
      <c r="I30" s="3"/>
      <c r="J30" s="3"/>
      <c r="K30" s="3"/>
      <c r="L30" s="3"/>
      <c r="M30" s="3"/>
      <c r="N30" s="3"/>
      <c r="O30" s="3"/>
      <c r="P30" s="3"/>
    </row>
    <row r="31" spans="1:17" x14ac:dyDescent="0.25">
      <c r="A31" s="14">
        <v>45331</v>
      </c>
      <c r="B31" t="s">
        <v>6</v>
      </c>
      <c r="C31" t="s">
        <v>87</v>
      </c>
      <c r="D31">
        <v>700</v>
      </c>
      <c r="E31">
        <v>1700</v>
      </c>
      <c r="F31" s="3"/>
      <c r="H31" s="3">
        <f>D31</f>
        <v>700</v>
      </c>
      <c r="I31" s="3"/>
      <c r="J31" s="3"/>
      <c r="K31" s="3"/>
      <c r="L31" s="3"/>
      <c r="M31" s="3"/>
      <c r="N31" s="3"/>
      <c r="O31" s="3"/>
      <c r="P31" s="3"/>
    </row>
    <row r="32" spans="1:17" x14ac:dyDescent="0.25">
      <c r="A32" s="14">
        <v>45330</v>
      </c>
      <c r="B32" t="s">
        <v>7</v>
      </c>
      <c r="C32" t="s">
        <v>88</v>
      </c>
      <c r="D32">
        <v>-54.58</v>
      </c>
      <c r="E32">
        <v>1000</v>
      </c>
      <c r="F32" s="3"/>
      <c r="G32" s="3"/>
      <c r="H32" s="3"/>
      <c r="I32" s="3"/>
      <c r="J32" s="3"/>
      <c r="K32" s="3">
        <f>D32</f>
        <v>-54.58</v>
      </c>
      <c r="L32" s="3"/>
      <c r="M32" s="3"/>
      <c r="N32" s="3"/>
      <c r="O32" s="3"/>
      <c r="P32" s="3"/>
    </row>
    <row r="33" spans="1:17" x14ac:dyDescent="0.25">
      <c r="A33" s="14">
        <v>45330</v>
      </c>
      <c r="B33" t="s">
        <v>7</v>
      </c>
      <c r="C33" t="s">
        <v>89</v>
      </c>
      <c r="D33">
        <v>-106</v>
      </c>
      <c r="E33">
        <v>1054.58</v>
      </c>
      <c r="F33" s="3"/>
      <c r="G33" s="3"/>
      <c r="H33" s="3"/>
      <c r="I33" s="3"/>
      <c r="J33" s="3"/>
      <c r="K33" s="3">
        <f>D33</f>
        <v>-106</v>
      </c>
      <c r="L33" s="3"/>
      <c r="M33" s="3"/>
      <c r="N33" s="3"/>
      <c r="O33" s="3"/>
      <c r="P33" s="3"/>
    </row>
    <row r="34" spans="1:17" x14ac:dyDescent="0.25">
      <c r="A34" s="14">
        <v>45330</v>
      </c>
      <c r="C34" t="s">
        <v>56</v>
      </c>
      <c r="D34">
        <v>160.58000000000001</v>
      </c>
      <c r="E34">
        <v>1160.58</v>
      </c>
      <c r="F34" s="3"/>
      <c r="G34" s="3">
        <f>D34</f>
        <v>160.58000000000001</v>
      </c>
      <c r="H34" s="3"/>
      <c r="I34" s="3"/>
      <c r="J34" s="3"/>
      <c r="K34" s="3"/>
      <c r="L34" s="3"/>
      <c r="M34" s="3"/>
      <c r="N34" s="3"/>
      <c r="O34" s="3"/>
      <c r="P34" s="3"/>
    </row>
    <row r="35" spans="1:17" x14ac:dyDescent="0.25">
      <c r="A35" s="14">
        <v>45328</v>
      </c>
      <c r="B35" t="s">
        <v>7</v>
      </c>
      <c r="C35" t="s">
        <v>90</v>
      </c>
      <c r="D35">
        <v>-3500</v>
      </c>
      <c r="E35">
        <v>1000</v>
      </c>
      <c r="F35" s="3"/>
      <c r="H35" s="3"/>
      <c r="I35" s="3"/>
      <c r="J35" s="3"/>
      <c r="K35" s="3"/>
      <c r="L35" s="3"/>
      <c r="M35" s="3">
        <f>D35</f>
        <v>-3500</v>
      </c>
      <c r="N35" s="3"/>
      <c r="O35" s="3"/>
      <c r="P35" s="3"/>
    </row>
    <row r="36" spans="1:17" x14ac:dyDescent="0.25">
      <c r="A36" s="14">
        <v>45328</v>
      </c>
      <c r="C36" t="s">
        <v>56</v>
      </c>
      <c r="D36">
        <v>3500</v>
      </c>
      <c r="E36">
        <v>4500</v>
      </c>
      <c r="F36" s="3"/>
      <c r="G36" s="3">
        <f>D36</f>
        <v>3500</v>
      </c>
      <c r="H36" s="3"/>
      <c r="I36" s="3"/>
      <c r="J36" s="3"/>
      <c r="K36" s="3"/>
      <c r="L36" s="3"/>
      <c r="M36" s="3"/>
      <c r="N36" s="3"/>
      <c r="O36" s="3"/>
      <c r="P36" s="3"/>
    </row>
    <row r="37" spans="1:17" x14ac:dyDescent="0.25">
      <c r="A37" s="14">
        <v>45327</v>
      </c>
      <c r="B37" t="s">
        <v>7</v>
      </c>
      <c r="C37" t="s">
        <v>91</v>
      </c>
      <c r="D37">
        <v>-119.05</v>
      </c>
      <c r="E37">
        <v>1000</v>
      </c>
      <c r="F37" s="3"/>
      <c r="H37" s="3"/>
      <c r="I37" s="3"/>
      <c r="J37" s="3"/>
      <c r="K37" s="3">
        <f>D37</f>
        <v>-119.05</v>
      </c>
      <c r="L37" s="3"/>
      <c r="M37" s="3"/>
      <c r="N37" s="3"/>
      <c r="O37" s="3"/>
      <c r="P37" s="3"/>
    </row>
    <row r="38" spans="1:17" x14ac:dyDescent="0.25">
      <c r="A38" s="14">
        <v>45327</v>
      </c>
      <c r="C38" t="s">
        <v>56</v>
      </c>
      <c r="D38">
        <v>119.05</v>
      </c>
      <c r="E38">
        <v>1119.05</v>
      </c>
      <c r="F38" s="3"/>
      <c r="G38" s="3">
        <f>D38</f>
        <v>119.05</v>
      </c>
      <c r="H38" s="3"/>
      <c r="I38" s="3"/>
      <c r="J38" s="3"/>
      <c r="K38" s="3"/>
      <c r="L38" s="3"/>
      <c r="M38" s="3"/>
      <c r="N38" s="3"/>
      <c r="O38" s="3"/>
      <c r="P38" s="3"/>
    </row>
    <row r="39" spans="1:17" x14ac:dyDescent="0.25">
      <c r="A39" s="14">
        <v>45324</v>
      </c>
      <c r="C39" t="s">
        <v>57</v>
      </c>
      <c r="D39">
        <v>-10380.969999999999</v>
      </c>
      <c r="E39">
        <v>1000</v>
      </c>
      <c r="F39" s="3"/>
      <c r="G39" s="3">
        <f>D39</f>
        <v>-10380.969999999999</v>
      </c>
      <c r="H39" s="3"/>
      <c r="I39" s="3"/>
      <c r="J39" s="3"/>
      <c r="K39" s="3"/>
      <c r="L39" s="3"/>
      <c r="M39" s="3"/>
      <c r="N39" s="3"/>
      <c r="O39" s="3"/>
      <c r="P39" s="3"/>
    </row>
    <row r="40" spans="1:17" x14ac:dyDescent="0.25">
      <c r="A40" s="14">
        <v>45324</v>
      </c>
      <c r="B40" t="s">
        <v>6</v>
      </c>
      <c r="C40" t="s">
        <v>92</v>
      </c>
      <c r="D40">
        <v>9680.9699999999993</v>
      </c>
      <c r="E40">
        <v>11380.97</v>
      </c>
      <c r="F40" s="3"/>
      <c r="H40" s="3">
        <v>305.97000000000003</v>
      </c>
      <c r="I40" s="3"/>
      <c r="J40" s="3"/>
      <c r="K40" s="3"/>
      <c r="L40" s="3"/>
      <c r="M40" s="3"/>
      <c r="N40" s="3"/>
      <c r="O40" s="3"/>
      <c r="P40" s="3"/>
      <c r="Q40">
        <v>9375</v>
      </c>
    </row>
    <row r="41" spans="1:17" x14ac:dyDescent="0.25">
      <c r="A41" s="14">
        <v>45324</v>
      </c>
      <c r="B41" t="s">
        <v>6</v>
      </c>
      <c r="C41" t="s">
        <v>93</v>
      </c>
      <c r="D41">
        <v>700</v>
      </c>
      <c r="E41">
        <v>1700</v>
      </c>
      <c r="F41" s="3"/>
      <c r="H41" s="3">
        <f>D41</f>
        <v>700</v>
      </c>
      <c r="I41" s="3"/>
      <c r="J41" s="3"/>
      <c r="K41" s="3"/>
      <c r="L41" s="3"/>
      <c r="M41" s="3"/>
      <c r="N41" s="3"/>
      <c r="O41" s="3"/>
      <c r="P41" s="3"/>
    </row>
    <row r="42" spans="1:17" x14ac:dyDescent="0.25">
      <c r="A42" s="14">
        <v>45323</v>
      </c>
      <c r="B42" t="s">
        <v>7</v>
      </c>
      <c r="C42" t="s">
        <v>94</v>
      </c>
      <c r="D42">
        <v>-3485.88</v>
      </c>
      <c r="E42">
        <v>1000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>
        <f>D42</f>
        <v>-3485.88</v>
      </c>
    </row>
    <row r="43" spans="1:17" x14ac:dyDescent="0.25">
      <c r="A43" s="14">
        <v>45323</v>
      </c>
      <c r="C43" t="s">
        <v>56</v>
      </c>
      <c r="D43">
        <v>2633.22</v>
      </c>
      <c r="E43">
        <v>4485.88</v>
      </c>
      <c r="F43" s="3"/>
      <c r="G43" s="3">
        <f>D43</f>
        <v>2633.22</v>
      </c>
      <c r="H43" s="3"/>
      <c r="I43" s="3"/>
      <c r="J43" s="3"/>
      <c r="K43" s="3"/>
      <c r="L43" s="3"/>
      <c r="M43" s="3"/>
      <c r="N43" s="3"/>
      <c r="O43" s="3"/>
      <c r="P43" s="3"/>
    </row>
    <row r="44" spans="1:17" x14ac:dyDescent="0.25">
      <c r="A44" s="14">
        <v>45323</v>
      </c>
      <c r="B44" t="s">
        <v>6</v>
      </c>
      <c r="C44" t="s">
        <v>95</v>
      </c>
      <c r="D44">
        <v>852.66</v>
      </c>
      <c r="E44">
        <v>1852.66</v>
      </c>
      <c r="F44" s="3"/>
      <c r="H44" s="3">
        <f>D44</f>
        <v>852.66</v>
      </c>
      <c r="I44" s="3"/>
      <c r="J44" s="3"/>
      <c r="K44" s="3"/>
      <c r="L44" s="3"/>
      <c r="M44" s="3"/>
      <c r="N44" s="3"/>
      <c r="O44" s="3"/>
      <c r="P44" s="3"/>
    </row>
    <row r="45" spans="1:17" x14ac:dyDescent="0.25">
      <c r="A45" s="14">
        <v>45322</v>
      </c>
      <c r="B45" t="s">
        <v>5</v>
      </c>
      <c r="C45" t="s">
        <v>96</v>
      </c>
      <c r="D45">
        <v>-2.8</v>
      </c>
      <c r="E45">
        <v>1000</v>
      </c>
      <c r="F45" s="3"/>
      <c r="G45" s="3"/>
      <c r="H45" s="3"/>
      <c r="I45" s="3">
        <f>D45</f>
        <v>-2.8</v>
      </c>
      <c r="J45" s="3"/>
      <c r="K45" s="3"/>
      <c r="L45" s="3"/>
      <c r="M45" s="3"/>
      <c r="N45" s="3"/>
      <c r="O45" s="3"/>
      <c r="P45" s="3"/>
    </row>
    <row r="46" spans="1:17" x14ac:dyDescent="0.25">
      <c r="A46" s="14">
        <v>45322</v>
      </c>
      <c r="C46" t="s">
        <v>56</v>
      </c>
      <c r="D46">
        <v>2.8</v>
      </c>
      <c r="E46">
        <v>1002.8</v>
      </c>
      <c r="F46" s="3"/>
      <c r="G46" s="3">
        <f>D46</f>
        <v>2.8</v>
      </c>
      <c r="H46" s="3"/>
      <c r="I46" s="3"/>
      <c r="J46" s="3"/>
      <c r="K46" s="3"/>
      <c r="L46" s="3"/>
      <c r="M46" s="3"/>
      <c r="N46" s="3"/>
      <c r="O46" s="3"/>
      <c r="P46" s="3"/>
    </row>
    <row r="47" spans="1:17" x14ac:dyDescent="0.25">
      <c r="A47" s="14">
        <v>45320</v>
      </c>
      <c r="C47" t="s">
        <v>57</v>
      </c>
      <c r="D47">
        <v>-1125</v>
      </c>
      <c r="E47">
        <v>1000</v>
      </c>
      <c r="F47" s="3"/>
      <c r="G47" s="3">
        <f>D47</f>
        <v>-1125</v>
      </c>
      <c r="H47" s="3"/>
      <c r="I47" s="3"/>
      <c r="J47" s="3"/>
      <c r="K47" s="3"/>
      <c r="L47" s="3"/>
      <c r="M47" s="3"/>
      <c r="N47" s="3"/>
      <c r="O47" s="3"/>
      <c r="P47" s="3"/>
    </row>
    <row r="48" spans="1:17" x14ac:dyDescent="0.25">
      <c r="A48" s="14">
        <v>45320</v>
      </c>
      <c r="B48" t="s">
        <v>6</v>
      </c>
      <c r="C48" t="s">
        <v>97</v>
      </c>
      <c r="D48">
        <v>1125</v>
      </c>
      <c r="E48">
        <v>2125</v>
      </c>
      <c r="F48" s="3"/>
      <c r="G48" s="3"/>
      <c r="H48" s="3">
        <f>D48</f>
        <v>1125</v>
      </c>
      <c r="I48" s="3"/>
      <c r="J48" s="3"/>
      <c r="K48" s="3"/>
      <c r="L48" s="3"/>
      <c r="M48" s="3"/>
      <c r="N48" s="3"/>
      <c r="O48" s="3"/>
      <c r="P48" s="3"/>
    </row>
    <row r="49" spans="1:16" x14ac:dyDescent="0.25">
      <c r="A49" s="14">
        <v>45317</v>
      </c>
      <c r="C49" t="s">
        <v>57</v>
      </c>
      <c r="D49">
        <v>-700</v>
      </c>
      <c r="E49">
        <v>1000</v>
      </c>
      <c r="F49" s="3"/>
      <c r="G49" s="3">
        <f>D49</f>
        <v>-700</v>
      </c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14">
        <v>45317</v>
      </c>
      <c r="B50" t="s">
        <v>6</v>
      </c>
      <c r="C50" t="s">
        <v>98</v>
      </c>
      <c r="D50">
        <v>700</v>
      </c>
      <c r="E50">
        <v>1700</v>
      </c>
      <c r="F50" s="3"/>
      <c r="G50" s="3"/>
      <c r="H50" s="3">
        <f>D50</f>
        <v>700</v>
      </c>
      <c r="I50" s="3"/>
      <c r="J50" s="3"/>
      <c r="K50" s="3"/>
      <c r="L50" s="3"/>
      <c r="M50" s="3"/>
      <c r="N50" s="3"/>
      <c r="O50" s="3"/>
      <c r="P50" s="3"/>
    </row>
    <row r="51" spans="1:16" x14ac:dyDescent="0.25">
      <c r="A51" s="14">
        <v>45315</v>
      </c>
      <c r="C51" t="s">
        <v>57</v>
      </c>
      <c r="D51">
        <v>-1125</v>
      </c>
      <c r="E51">
        <v>1000</v>
      </c>
      <c r="F51" s="3"/>
      <c r="G51" s="3">
        <f>D51</f>
        <v>-1125</v>
      </c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4">
        <v>45315</v>
      </c>
      <c r="B52" t="s">
        <v>6</v>
      </c>
      <c r="C52" t="s">
        <v>99</v>
      </c>
      <c r="D52">
        <v>1125</v>
      </c>
      <c r="E52">
        <v>2125</v>
      </c>
      <c r="F52" s="3"/>
      <c r="H52" s="3">
        <f>D52</f>
        <v>1125</v>
      </c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14">
        <v>45313</v>
      </c>
      <c r="C53" t="s">
        <v>57</v>
      </c>
      <c r="D53">
        <v>-1618.69</v>
      </c>
      <c r="E53">
        <v>1000</v>
      </c>
      <c r="F53" s="3"/>
      <c r="G53" s="3">
        <f>D53</f>
        <v>-1618.69</v>
      </c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14">
        <v>45313</v>
      </c>
      <c r="B54" t="s">
        <v>7</v>
      </c>
      <c r="C54" t="s">
        <v>100</v>
      </c>
      <c r="D54">
        <v>-340</v>
      </c>
      <c r="E54">
        <v>2618.69</v>
      </c>
      <c r="F54" s="3"/>
      <c r="G54" s="3"/>
      <c r="H54" s="3">
        <f>D54</f>
        <v>-340</v>
      </c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4">
        <v>45313</v>
      </c>
      <c r="B55" t="s">
        <v>6</v>
      </c>
      <c r="C55" t="s">
        <v>101</v>
      </c>
      <c r="D55">
        <v>1545.83</v>
      </c>
      <c r="E55">
        <v>2958.69</v>
      </c>
      <c r="F55" s="3"/>
      <c r="G55" s="3"/>
      <c r="H55" s="3">
        <f>D55</f>
        <v>1545.83</v>
      </c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4">
        <v>45313</v>
      </c>
      <c r="B56" t="s">
        <v>6</v>
      </c>
      <c r="C56" t="s">
        <v>102</v>
      </c>
      <c r="D56">
        <v>412.86</v>
      </c>
      <c r="E56">
        <v>1412.86</v>
      </c>
      <c r="F56" s="3"/>
      <c r="H56" s="3">
        <f>D56</f>
        <v>412.86</v>
      </c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4">
        <v>45310</v>
      </c>
      <c r="C57" t="s">
        <v>57</v>
      </c>
      <c r="D57">
        <v>-700</v>
      </c>
      <c r="E57">
        <v>1000</v>
      </c>
      <c r="F57" s="3"/>
      <c r="G57" s="3">
        <f>D57</f>
        <v>-700</v>
      </c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4">
        <v>45310</v>
      </c>
      <c r="B58" t="s">
        <v>6</v>
      </c>
      <c r="C58" t="s">
        <v>103</v>
      </c>
      <c r="D58">
        <v>700</v>
      </c>
      <c r="E58">
        <v>1700</v>
      </c>
      <c r="F58" s="3"/>
      <c r="G58" s="3"/>
      <c r="H58" s="3">
        <f>D58</f>
        <v>700</v>
      </c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4">
        <v>45303</v>
      </c>
      <c r="C59" t="s">
        <v>57</v>
      </c>
      <c r="D59">
        <v>-1825</v>
      </c>
      <c r="E59">
        <v>1000</v>
      </c>
      <c r="F59" s="3"/>
      <c r="G59" s="3">
        <f>D59</f>
        <v>-1825</v>
      </c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4">
        <v>45303</v>
      </c>
      <c r="B60" t="s">
        <v>6</v>
      </c>
      <c r="C60" t="s">
        <v>104</v>
      </c>
      <c r="D60">
        <v>700</v>
      </c>
      <c r="E60">
        <v>2825</v>
      </c>
      <c r="F60" s="3"/>
      <c r="G60" s="3"/>
      <c r="H60" s="3">
        <f>D60</f>
        <v>700</v>
      </c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4">
        <v>45303</v>
      </c>
      <c r="B61" t="s">
        <v>6</v>
      </c>
      <c r="C61" t="s">
        <v>105</v>
      </c>
      <c r="D61">
        <v>1125</v>
      </c>
      <c r="E61">
        <v>2125</v>
      </c>
      <c r="F61" s="3"/>
      <c r="G61" s="3"/>
      <c r="H61" s="3">
        <f>D61</f>
        <v>1125</v>
      </c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4">
        <v>45296</v>
      </c>
      <c r="C62" t="s">
        <v>57</v>
      </c>
      <c r="D62">
        <v>-700</v>
      </c>
      <c r="E62">
        <v>1000</v>
      </c>
      <c r="F62" s="3"/>
      <c r="G62" s="3">
        <f>D62</f>
        <v>-700</v>
      </c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4">
        <v>45296</v>
      </c>
      <c r="B63" t="s">
        <v>6</v>
      </c>
      <c r="C63" t="s">
        <v>106</v>
      </c>
      <c r="D63">
        <v>700</v>
      </c>
      <c r="E63">
        <v>1700</v>
      </c>
      <c r="F63" s="3"/>
      <c r="G63" s="3"/>
      <c r="H63" s="3">
        <f>D63</f>
        <v>700</v>
      </c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4">
        <v>45293</v>
      </c>
      <c r="C64" t="s">
        <v>57</v>
      </c>
      <c r="D64">
        <v>-1265.52</v>
      </c>
      <c r="E64">
        <v>1000</v>
      </c>
      <c r="F64" s="3"/>
      <c r="G64" s="3">
        <f>D64</f>
        <v>-1265.52</v>
      </c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4">
        <v>45293</v>
      </c>
      <c r="B65" t="s">
        <v>6</v>
      </c>
      <c r="C65" t="s">
        <v>107</v>
      </c>
      <c r="D65">
        <v>412.86</v>
      </c>
      <c r="E65">
        <v>2265.52</v>
      </c>
      <c r="F65" s="3"/>
      <c r="G65" s="3"/>
      <c r="H65" s="3">
        <f>D65</f>
        <v>412.86</v>
      </c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4">
        <v>45293</v>
      </c>
      <c r="B66" t="s">
        <v>6</v>
      </c>
      <c r="C66" t="s">
        <v>108</v>
      </c>
      <c r="D66">
        <v>852.66</v>
      </c>
      <c r="E66">
        <v>1852.66</v>
      </c>
      <c r="F66" s="3"/>
      <c r="G66" s="3"/>
      <c r="H66" s="3">
        <f>D66</f>
        <v>852.66</v>
      </c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4">
        <v>45289</v>
      </c>
      <c r="C67" t="s">
        <v>57</v>
      </c>
      <c r="D67">
        <v>-404.5</v>
      </c>
      <c r="E67">
        <v>1000</v>
      </c>
      <c r="F67" s="3"/>
      <c r="G67" s="3">
        <f>D67</f>
        <v>-404.5</v>
      </c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4">
        <v>45289</v>
      </c>
      <c r="B68" t="s">
        <v>7</v>
      </c>
      <c r="C68" t="s">
        <v>109</v>
      </c>
      <c r="D68">
        <v>-190.6</v>
      </c>
      <c r="E68">
        <v>1404.5</v>
      </c>
      <c r="F68" s="3"/>
      <c r="G68" s="3"/>
      <c r="H68" s="3"/>
      <c r="I68" s="3"/>
      <c r="J68" s="3"/>
      <c r="K68" s="3">
        <f>D68</f>
        <v>-190.6</v>
      </c>
      <c r="L68" s="3"/>
      <c r="M68" s="3"/>
      <c r="N68" s="3"/>
      <c r="O68" s="3"/>
      <c r="P68" s="3"/>
    </row>
    <row r="69" spans="1:16" x14ac:dyDescent="0.25">
      <c r="A69" s="14">
        <v>45289</v>
      </c>
      <c r="B69" t="s">
        <v>7</v>
      </c>
      <c r="C69" t="s">
        <v>110</v>
      </c>
      <c r="D69">
        <v>-101.4</v>
      </c>
      <c r="E69">
        <v>1595.1</v>
      </c>
      <c r="F69" s="3"/>
      <c r="G69" s="3"/>
      <c r="H69" s="3"/>
      <c r="I69" s="3"/>
      <c r="J69" s="3"/>
      <c r="K69" s="3">
        <f>D69</f>
        <v>-101.4</v>
      </c>
      <c r="L69" s="3"/>
      <c r="M69" s="3"/>
      <c r="N69" s="3"/>
      <c r="O69" s="3"/>
      <c r="P69" s="3"/>
    </row>
    <row r="70" spans="1:16" x14ac:dyDescent="0.25">
      <c r="A70" s="14">
        <v>45289</v>
      </c>
      <c r="B70" t="s">
        <v>5</v>
      </c>
      <c r="C70" t="s">
        <v>111</v>
      </c>
      <c r="D70">
        <v>-3.5</v>
      </c>
      <c r="E70">
        <v>1696.5</v>
      </c>
      <c r="F70" s="3"/>
      <c r="G70" s="3"/>
      <c r="H70" s="3"/>
      <c r="I70" s="3">
        <f>D70</f>
        <v>-3.5</v>
      </c>
      <c r="J70" s="3"/>
      <c r="K70" s="3"/>
      <c r="L70" s="3"/>
      <c r="M70" s="3"/>
      <c r="N70" s="3"/>
      <c r="O70" s="3"/>
      <c r="P70" s="3"/>
    </row>
    <row r="71" spans="1:16" x14ac:dyDescent="0.25">
      <c r="A71" s="14">
        <v>45289</v>
      </c>
      <c r="B71" t="s">
        <v>6</v>
      </c>
      <c r="C71" t="s">
        <v>112</v>
      </c>
      <c r="D71">
        <v>700</v>
      </c>
      <c r="E71">
        <v>1700</v>
      </c>
      <c r="F71" s="3"/>
      <c r="G71" s="3"/>
      <c r="H71" s="3">
        <f>D71</f>
        <v>700</v>
      </c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4">
        <v>45287</v>
      </c>
      <c r="C72" t="s">
        <v>57</v>
      </c>
      <c r="D72">
        <v>-1125</v>
      </c>
      <c r="E72">
        <v>1000</v>
      </c>
      <c r="F72" s="3"/>
      <c r="G72" s="3">
        <f>D72</f>
        <v>-1125</v>
      </c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4">
        <v>45287</v>
      </c>
      <c r="B73" t="s">
        <v>6</v>
      </c>
      <c r="C73" t="s">
        <v>113</v>
      </c>
      <c r="D73">
        <v>1125</v>
      </c>
      <c r="E73">
        <v>2125</v>
      </c>
      <c r="F73" s="3"/>
      <c r="G73" s="3"/>
      <c r="H73" s="3">
        <f>D73</f>
        <v>1125</v>
      </c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4">
        <v>45282</v>
      </c>
      <c r="C74" t="s">
        <v>57</v>
      </c>
      <c r="D74">
        <v>-700</v>
      </c>
      <c r="E74">
        <v>1000</v>
      </c>
      <c r="F74" s="3"/>
      <c r="G74" s="3">
        <f>D74</f>
        <v>-700</v>
      </c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4">
        <v>45282</v>
      </c>
      <c r="B75" t="s">
        <v>6</v>
      </c>
      <c r="C75" t="s">
        <v>114</v>
      </c>
      <c r="D75">
        <v>700</v>
      </c>
      <c r="E75">
        <v>1700</v>
      </c>
      <c r="F75" s="3"/>
      <c r="G75" s="3"/>
      <c r="H75" s="3">
        <f>D75</f>
        <v>700</v>
      </c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4">
        <v>45280</v>
      </c>
      <c r="C76" t="s">
        <v>57</v>
      </c>
      <c r="D76">
        <v>-1545.83</v>
      </c>
      <c r="E76">
        <v>1000</v>
      </c>
      <c r="F76" s="3"/>
      <c r="G76" s="3">
        <f>D76</f>
        <v>-1545.83</v>
      </c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14">
        <v>45280</v>
      </c>
      <c r="B77" t="s">
        <v>6</v>
      </c>
      <c r="C77" t="s">
        <v>115</v>
      </c>
      <c r="D77">
        <v>1545.83</v>
      </c>
      <c r="E77">
        <v>2545.83</v>
      </c>
      <c r="F77" s="3"/>
      <c r="G77" s="3"/>
      <c r="H77" s="3">
        <f>D77</f>
        <v>1545.83</v>
      </c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4">
        <v>45275</v>
      </c>
      <c r="C78" t="s">
        <v>57</v>
      </c>
      <c r="D78">
        <v>-700</v>
      </c>
      <c r="E78">
        <v>1000</v>
      </c>
      <c r="F78" s="3"/>
      <c r="G78" s="3">
        <f>D78</f>
        <v>-700</v>
      </c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4">
        <v>45275</v>
      </c>
      <c r="B79" t="s">
        <v>6</v>
      </c>
      <c r="C79" t="s">
        <v>116</v>
      </c>
      <c r="D79">
        <v>700</v>
      </c>
      <c r="E79">
        <v>1700</v>
      </c>
      <c r="F79" s="3"/>
      <c r="G79" s="3"/>
      <c r="H79" s="3">
        <f>D79</f>
        <v>700</v>
      </c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4">
        <v>45268</v>
      </c>
      <c r="C80" t="s">
        <v>57</v>
      </c>
      <c r="D80">
        <v>-700</v>
      </c>
      <c r="E80">
        <v>1000</v>
      </c>
      <c r="F80" s="3"/>
      <c r="G80" s="3">
        <f>D80</f>
        <v>-700</v>
      </c>
      <c r="H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4">
        <v>45268</v>
      </c>
      <c r="B81" t="s">
        <v>6</v>
      </c>
      <c r="C81" t="s">
        <v>117</v>
      </c>
      <c r="D81">
        <v>700</v>
      </c>
      <c r="E81">
        <v>1700</v>
      </c>
      <c r="F81" s="3"/>
      <c r="H81" s="3">
        <f>D81</f>
        <v>700</v>
      </c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4">
        <v>45261</v>
      </c>
      <c r="C82" t="s">
        <v>57</v>
      </c>
      <c r="D82">
        <v>-2677.66</v>
      </c>
      <c r="E82">
        <v>1000</v>
      </c>
      <c r="F82" s="3"/>
      <c r="G82" s="3">
        <f>D82</f>
        <v>-2677.66</v>
      </c>
      <c r="H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4">
        <v>45261</v>
      </c>
      <c r="B83" t="s">
        <v>6</v>
      </c>
      <c r="C83" t="s">
        <v>118</v>
      </c>
      <c r="D83">
        <v>700</v>
      </c>
      <c r="E83">
        <v>3677.66</v>
      </c>
      <c r="F83" s="3"/>
      <c r="H83" s="3">
        <f>D83</f>
        <v>700</v>
      </c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14">
        <v>45261</v>
      </c>
      <c r="B84" t="s">
        <v>6</v>
      </c>
      <c r="C84" t="s">
        <v>119</v>
      </c>
      <c r="D84">
        <v>852.66</v>
      </c>
      <c r="E84">
        <v>2977.66</v>
      </c>
      <c r="F84" s="3"/>
      <c r="G84" s="3"/>
      <c r="H84" s="3">
        <f>D84</f>
        <v>852.66</v>
      </c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4">
        <v>45261</v>
      </c>
      <c r="B85" t="s">
        <v>6</v>
      </c>
      <c r="C85" t="s">
        <v>120</v>
      </c>
      <c r="D85">
        <v>1125</v>
      </c>
      <c r="E85">
        <v>2125</v>
      </c>
      <c r="F85" s="3"/>
      <c r="G85" s="3"/>
      <c r="H85" s="3">
        <f>D85</f>
        <v>1125</v>
      </c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14">
        <v>45260</v>
      </c>
      <c r="B86" t="s">
        <v>5</v>
      </c>
      <c r="C86" t="s">
        <v>121</v>
      </c>
      <c r="D86">
        <v>-5.25</v>
      </c>
      <c r="E86">
        <v>1000</v>
      </c>
      <c r="F86" s="3"/>
      <c r="G86" s="3"/>
      <c r="H86" s="3"/>
      <c r="I86" s="3">
        <f>D86</f>
        <v>-5.25</v>
      </c>
      <c r="J86" s="3"/>
      <c r="K86" s="3"/>
      <c r="L86" s="3"/>
      <c r="M86" s="3"/>
      <c r="N86" s="3"/>
      <c r="O86" s="3"/>
      <c r="P86" s="3"/>
    </row>
    <row r="87" spans="1:16" x14ac:dyDescent="0.25">
      <c r="A87" s="14">
        <v>45260</v>
      </c>
      <c r="C87" t="s">
        <v>56</v>
      </c>
      <c r="D87">
        <v>5.25</v>
      </c>
      <c r="E87">
        <v>1005.25</v>
      </c>
      <c r="F87" s="3"/>
      <c r="G87" s="3">
        <f>D87</f>
        <v>5.25</v>
      </c>
      <c r="H87" s="3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4">
        <v>45254</v>
      </c>
      <c r="C88" t="s">
        <v>57</v>
      </c>
      <c r="D88">
        <v>-1825</v>
      </c>
      <c r="E88">
        <v>1000</v>
      </c>
      <c r="F88" s="3"/>
      <c r="G88" s="3">
        <f>D88</f>
        <v>-1825</v>
      </c>
      <c r="H88" s="3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4">
        <v>45254</v>
      </c>
      <c r="B89" t="s">
        <v>6</v>
      </c>
      <c r="C89" t="s">
        <v>122</v>
      </c>
      <c r="D89">
        <v>1125</v>
      </c>
      <c r="E89">
        <v>2825</v>
      </c>
      <c r="F89" s="3"/>
      <c r="G89" s="3"/>
      <c r="H89" s="3">
        <f>D89</f>
        <v>1125</v>
      </c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4">
        <v>45254</v>
      </c>
      <c r="B90" t="s">
        <v>6</v>
      </c>
      <c r="C90" t="s">
        <v>123</v>
      </c>
      <c r="D90">
        <v>700</v>
      </c>
      <c r="E90">
        <v>1700</v>
      </c>
      <c r="F90" s="3"/>
      <c r="G90" s="3"/>
      <c r="H90" s="3">
        <f>D90</f>
        <v>700</v>
      </c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4">
        <v>45250</v>
      </c>
      <c r="C91" t="s">
        <v>57</v>
      </c>
      <c r="D91">
        <v>-1545.83</v>
      </c>
      <c r="E91">
        <v>1000</v>
      </c>
      <c r="F91" s="3"/>
      <c r="G91" s="3">
        <f>D91</f>
        <v>-1545.83</v>
      </c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14">
        <v>45250</v>
      </c>
      <c r="B92" t="s">
        <v>6</v>
      </c>
      <c r="C92" t="s">
        <v>124</v>
      </c>
      <c r="D92">
        <v>1545.83</v>
      </c>
      <c r="E92">
        <v>2545.83</v>
      </c>
      <c r="F92" s="3"/>
      <c r="G92" s="3"/>
      <c r="H92" s="3">
        <f>D92</f>
        <v>1545.83</v>
      </c>
      <c r="I92" s="3"/>
      <c r="J92" s="3"/>
      <c r="K92" s="3"/>
      <c r="L92" s="3"/>
      <c r="M92" s="3"/>
      <c r="N92" s="3"/>
      <c r="O92" s="3"/>
      <c r="P92" s="3"/>
    </row>
    <row r="93" spans="1:16" x14ac:dyDescent="0.25">
      <c r="A93" s="14">
        <v>45247</v>
      </c>
      <c r="B93" t="s">
        <v>7</v>
      </c>
      <c r="C93" t="s">
        <v>125</v>
      </c>
      <c r="D93">
        <v>-2244.69</v>
      </c>
      <c r="E93">
        <v>1000</v>
      </c>
      <c r="F93" s="3"/>
      <c r="G93" s="3"/>
      <c r="H93" s="3"/>
      <c r="I93" s="3"/>
      <c r="J93" s="3"/>
      <c r="K93" s="3"/>
      <c r="L93" s="3">
        <f>D93</f>
        <v>-2244.69</v>
      </c>
      <c r="M93" s="3"/>
      <c r="N93" s="3"/>
      <c r="O93" s="3"/>
      <c r="P93" s="3"/>
    </row>
    <row r="94" spans="1:16" x14ac:dyDescent="0.25">
      <c r="A94" s="14">
        <v>45247</v>
      </c>
      <c r="C94" t="s">
        <v>56</v>
      </c>
      <c r="D94">
        <v>419.69</v>
      </c>
      <c r="E94">
        <v>3244.69</v>
      </c>
      <c r="F94" s="3"/>
      <c r="G94" s="3">
        <f>D94</f>
        <v>419.69</v>
      </c>
      <c r="H94" s="3"/>
      <c r="I94" s="3"/>
      <c r="J94" s="3"/>
      <c r="K94" s="3"/>
      <c r="L94" s="3"/>
      <c r="M94" s="3"/>
      <c r="N94" s="3"/>
      <c r="O94" s="3"/>
      <c r="P94" s="3"/>
    </row>
    <row r="95" spans="1:16" x14ac:dyDescent="0.25">
      <c r="A95" s="14">
        <v>45247</v>
      </c>
      <c r="B95" t="s">
        <v>6</v>
      </c>
      <c r="C95" t="s">
        <v>126</v>
      </c>
      <c r="D95">
        <v>700</v>
      </c>
      <c r="E95">
        <v>2825</v>
      </c>
      <c r="F95" s="3"/>
      <c r="H95" s="3">
        <f>D95</f>
        <v>700</v>
      </c>
      <c r="I95" s="3"/>
      <c r="J95" s="3"/>
      <c r="K95" s="3"/>
      <c r="L95" s="3"/>
      <c r="M95" s="3"/>
      <c r="N95" s="3"/>
      <c r="O95" s="3"/>
      <c r="P95" s="3"/>
    </row>
    <row r="96" spans="1:16" x14ac:dyDescent="0.25">
      <c r="A96" s="14">
        <v>45247</v>
      </c>
      <c r="B96" t="s">
        <v>6</v>
      </c>
      <c r="C96" t="s">
        <v>127</v>
      </c>
      <c r="D96">
        <v>1125</v>
      </c>
      <c r="E96">
        <v>2125</v>
      </c>
      <c r="F96" s="3"/>
      <c r="G96" s="3"/>
      <c r="H96" s="3">
        <f>D96</f>
        <v>1125</v>
      </c>
      <c r="I96" s="3"/>
      <c r="J96" s="3"/>
      <c r="K96" s="3"/>
      <c r="L96" s="3"/>
      <c r="M96" s="3"/>
      <c r="N96" s="3"/>
      <c r="O96" s="3"/>
      <c r="P96" s="3"/>
    </row>
    <row r="97" spans="1:16" x14ac:dyDescent="0.25">
      <c r="A97" s="14">
        <v>45240</v>
      </c>
      <c r="C97" t="s">
        <v>57</v>
      </c>
      <c r="D97">
        <v>-700</v>
      </c>
      <c r="E97">
        <v>1000</v>
      </c>
      <c r="F97" s="3"/>
      <c r="G97" s="3">
        <f>D97</f>
        <v>-700</v>
      </c>
      <c r="H97" s="3"/>
      <c r="I97" s="3"/>
      <c r="J97" s="3"/>
      <c r="K97" s="3"/>
      <c r="L97" s="3"/>
      <c r="M97" s="3"/>
      <c r="N97" s="3"/>
      <c r="O97" s="3"/>
      <c r="P97" s="3"/>
    </row>
    <row r="98" spans="1:16" x14ac:dyDescent="0.25">
      <c r="A98" s="14">
        <v>45240</v>
      </c>
      <c r="B98" t="s">
        <v>6</v>
      </c>
      <c r="C98" t="s">
        <v>128</v>
      </c>
      <c r="D98">
        <v>700</v>
      </c>
      <c r="E98">
        <v>1700</v>
      </c>
      <c r="F98" s="3"/>
      <c r="G98" s="3"/>
      <c r="H98" s="3">
        <f>D98</f>
        <v>700</v>
      </c>
      <c r="I98" s="3"/>
      <c r="J98" s="3"/>
      <c r="K98" s="3"/>
      <c r="L98" s="3"/>
      <c r="M98" s="3"/>
      <c r="N98" s="3"/>
      <c r="O98" s="3"/>
      <c r="P98" s="3"/>
    </row>
    <row r="99" spans="1:16" x14ac:dyDescent="0.25">
      <c r="A99" s="14">
        <v>45233</v>
      </c>
      <c r="C99" t="s">
        <v>57</v>
      </c>
      <c r="D99">
        <v>-700</v>
      </c>
      <c r="E99">
        <v>1000</v>
      </c>
      <c r="F99" s="3"/>
      <c r="G99" s="3">
        <f>D99</f>
        <v>-700</v>
      </c>
      <c r="H99" s="3"/>
      <c r="I99" s="3"/>
      <c r="J99" s="3"/>
      <c r="K99" s="3"/>
      <c r="L99" s="3"/>
      <c r="M99" s="3"/>
      <c r="N99" s="3"/>
      <c r="O99" s="3"/>
      <c r="P99" s="3"/>
    </row>
    <row r="100" spans="1:16" x14ac:dyDescent="0.25">
      <c r="A100" s="14">
        <v>45233</v>
      </c>
      <c r="B100" t="s">
        <v>6</v>
      </c>
      <c r="C100" t="s">
        <v>129</v>
      </c>
      <c r="D100">
        <v>700</v>
      </c>
      <c r="E100">
        <v>1700</v>
      </c>
      <c r="F100" s="3"/>
      <c r="G100" s="3"/>
      <c r="H100" s="3">
        <f>D100</f>
        <v>700</v>
      </c>
      <c r="I100" s="3"/>
      <c r="J100" s="3"/>
      <c r="K100" s="3"/>
      <c r="L100" s="3"/>
      <c r="M100" s="3"/>
      <c r="N100" s="3"/>
      <c r="O100" s="3"/>
      <c r="P100" s="3"/>
    </row>
    <row r="101" spans="1:16" x14ac:dyDescent="0.25">
      <c r="A101" s="14">
        <v>45231</v>
      </c>
      <c r="C101" t="s">
        <v>57</v>
      </c>
      <c r="D101">
        <v>-852.66</v>
      </c>
      <c r="E101">
        <v>1000</v>
      </c>
      <c r="F101" s="3"/>
      <c r="G101" s="3">
        <f>D101</f>
        <v>-852.66</v>
      </c>
      <c r="H101" s="3"/>
      <c r="I101" s="3"/>
      <c r="J101" s="3"/>
      <c r="K101" s="3"/>
      <c r="L101" s="3"/>
      <c r="M101" s="3"/>
      <c r="N101" s="3"/>
      <c r="O101" s="3"/>
      <c r="P101" s="3"/>
    </row>
    <row r="102" spans="1:16" x14ac:dyDescent="0.25">
      <c r="A102" s="14">
        <v>45231</v>
      </c>
      <c r="B102" t="s">
        <v>6</v>
      </c>
      <c r="C102" t="s">
        <v>130</v>
      </c>
      <c r="D102">
        <v>852.66</v>
      </c>
      <c r="E102">
        <v>1852.66</v>
      </c>
      <c r="F102" s="3"/>
      <c r="G102" s="3"/>
      <c r="H102" s="3">
        <f>D102</f>
        <v>852.66</v>
      </c>
      <c r="I102" s="3"/>
      <c r="J102" s="3"/>
      <c r="K102" s="3"/>
      <c r="L102" s="3"/>
      <c r="M102" s="3"/>
      <c r="N102" s="3"/>
      <c r="O102" s="3"/>
      <c r="P102" s="3"/>
    </row>
    <row r="103" spans="1:16" x14ac:dyDescent="0.25">
      <c r="A103" s="14">
        <v>45230</v>
      </c>
      <c r="B103" t="s">
        <v>5</v>
      </c>
      <c r="C103" t="s">
        <v>131</v>
      </c>
      <c r="D103">
        <v>-3.5</v>
      </c>
      <c r="E103">
        <v>1000</v>
      </c>
      <c r="F103" s="3"/>
      <c r="H103" s="3"/>
      <c r="I103" s="3">
        <f>D103</f>
        <v>-3.5</v>
      </c>
      <c r="J103" s="3"/>
      <c r="K103" s="3"/>
      <c r="L103" s="3"/>
      <c r="M103" s="3"/>
      <c r="N103" s="3"/>
      <c r="O103" s="3"/>
      <c r="P103" s="3"/>
    </row>
    <row r="104" spans="1:16" x14ac:dyDescent="0.25">
      <c r="A104" s="14">
        <v>45230</v>
      </c>
      <c r="C104" t="s">
        <v>56</v>
      </c>
      <c r="D104">
        <v>3.5</v>
      </c>
      <c r="E104">
        <v>1003.5</v>
      </c>
      <c r="F104" s="3"/>
      <c r="G104" s="3">
        <f>D104</f>
        <v>3.5</v>
      </c>
      <c r="H104" s="3"/>
      <c r="I104" s="3"/>
      <c r="J104" s="3"/>
      <c r="K104" s="3"/>
      <c r="L104" s="3"/>
      <c r="M104" s="3"/>
      <c r="N104" s="3"/>
      <c r="O104" s="3"/>
      <c r="P104" s="3"/>
    </row>
    <row r="105" spans="1:16" x14ac:dyDescent="0.25">
      <c r="A105" s="14">
        <v>45226</v>
      </c>
      <c r="C105" t="s">
        <v>57</v>
      </c>
      <c r="D105">
        <v>-700</v>
      </c>
      <c r="E105">
        <v>1000</v>
      </c>
      <c r="F105" s="3"/>
      <c r="G105" s="3">
        <f>D105</f>
        <v>-700</v>
      </c>
      <c r="H105" s="3"/>
      <c r="I105" s="3"/>
      <c r="J105" s="3"/>
      <c r="K105" s="3"/>
      <c r="L105" s="3"/>
      <c r="M105" s="3"/>
      <c r="N105" s="3"/>
      <c r="O105" s="3"/>
      <c r="P105" s="3"/>
    </row>
    <row r="106" spans="1:16" x14ac:dyDescent="0.25">
      <c r="A106" s="14">
        <v>45226</v>
      </c>
      <c r="B106" t="s">
        <v>6</v>
      </c>
      <c r="C106" t="s">
        <v>132</v>
      </c>
      <c r="D106">
        <v>700</v>
      </c>
      <c r="E106">
        <v>1700</v>
      </c>
      <c r="F106" s="3"/>
      <c r="G106" s="3"/>
      <c r="H106" s="3">
        <f>D106</f>
        <v>700</v>
      </c>
      <c r="I106" s="3"/>
      <c r="J106" s="3"/>
      <c r="K106" s="3"/>
      <c r="L106" s="3"/>
      <c r="M106" s="3"/>
      <c r="N106" s="3"/>
      <c r="O106" s="3"/>
      <c r="P106" s="3"/>
    </row>
    <row r="107" spans="1:16" x14ac:dyDescent="0.25">
      <c r="A107" s="14">
        <v>45224</v>
      </c>
      <c r="C107" t="s">
        <v>57</v>
      </c>
      <c r="D107">
        <v>-1125</v>
      </c>
      <c r="E107">
        <v>1000</v>
      </c>
      <c r="F107" s="3"/>
      <c r="G107" s="3">
        <f>D107</f>
        <v>-1125</v>
      </c>
      <c r="H107" s="3"/>
      <c r="I107" s="3"/>
      <c r="J107" s="3"/>
      <c r="K107" s="3"/>
      <c r="L107" s="3"/>
      <c r="M107" s="3"/>
      <c r="N107" s="3"/>
      <c r="O107" s="3"/>
      <c r="P107" s="3"/>
    </row>
    <row r="108" spans="1:16" x14ac:dyDescent="0.25">
      <c r="A108" s="14">
        <v>45224</v>
      </c>
      <c r="B108" t="s">
        <v>6</v>
      </c>
      <c r="C108" t="s">
        <v>133</v>
      </c>
      <c r="D108">
        <v>1125</v>
      </c>
      <c r="E108">
        <v>2125</v>
      </c>
      <c r="F108" s="3"/>
      <c r="G108" s="3"/>
      <c r="H108" s="3">
        <f>D108</f>
        <v>1125</v>
      </c>
      <c r="I108" s="3"/>
      <c r="J108" s="3"/>
      <c r="K108" s="3"/>
      <c r="L108" s="3"/>
      <c r="M108" s="3"/>
      <c r="N108" s="3"/>
      <c r="O108" s="3"/>
      <c r="P108" s="3"/>
    </row>
    <row r="109" spans="1:16" x14ac:dyDescent="0.25">
      <c r="A109" s="14">
        <v>45223</v>
      </c>
      <c r="C109" t="s">
        <v>57</v>
      </c>
      <c r="D109">
        <v>-1125</v>
      </c>
      <c r="E109">
        <v>1000</v>
      </c>
      <c r="F109" s="3"/>
      <c r="G109" s="3">
        <f>D109</f>
        <v>-1125</v>
      </c>
      <c r="H109" s="3"/>
      <c r="I109" s="3"/>
      <c r="J109" s="3"/>
      <c r="K109" s="3"/>
      <c r="L109" s="3"/>
      <c r="M109" s="3"/>
      <c r="N109" s="3"/>
      <c r="O109" s="3"/>
      <c r="P109" s="3"/>
    </row>
    <row r="110" spans="1:16" x14ac:dyDescent="0.25">
      <c r="A110" s="14">
        <v>45223</v>
      </c>
      <c r="B110" t="s">
        <v>6</v>
      </c>
      <c r="C110" t="s">
        <v>134</v>
      </c>
      <c r="D110">
        <v>1125</v>
      </c>
      <c r="E110">
        <v>2125</v>
      </c>
      <c r="F110" s="3"/>
      <c r="G110" s="3"/>
      <c r="H110" s="3">
        <f>D110</f>
        <v>1125</v>
      </c>
      <c r="I110" s="3"/>
      <c r="J110" s="3"/>
      <c r="K110" s="3"/>
      <c r="L110" s="3"/>
      <c r="M110" s="3"/>
      <c r="N110" s="3"/>
      <c r="O110" s="3"/>
      <c r="P110" s="3"/>
    </row>
    <row r="111" spans="1:16" x14ac:dyDescent="0.25">
      <c r="A111" s="14">
        <v>45219</v>
      </c>
      <c r="C111" t="s">
        <v>57</v>
      </c>
      <c r="D111">
        <v>-2245.83</v>
      </c>
      <c r="E111">
        <v>1000</v>
      </c>
      <c r="F111" s="3"/>
      <c r="G111" s="3">
        <f>D111</f>
        <v>-2245.83</v>
      </c>
      <c r="H111" s="3"/>
      <c r="I111" s="3"/>
      <c r="J111" s="3"/>
      <c r="K111" s="3"/>
      <c r="L111" s="3"/>
      <c r="M111" s="3"/>
      <c r="N111" s="3"/>
      <c r="O111" s="3"/>
      <c r="P111" s="3"/>
    </row>
    <row r="112" spans="1:16" x14ac:dyDescent="0.25">
      <c r="A112" s="14">
        <v>45219</v>
      </c>
      <c r="B112" t="s">
        <v>6</v>
      </c>
      <c r="C112" t="s">
        <v>135</v>
      </c>
      <c r="D112">
        <v>1545.83</v>
      </c>
      <c r="E112">
        <v>3245.83</v>
      </c>
      <c r="F112" s="3"/>
      <c r="G112" s="3"/>
      <c r="H112" s="3">
        <f>D112</f>
        <v>1545.83</v>
      </c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14">
        <v>45219</v>
      </c>
      <c r="B113" t="s">
        <v>6</v>
      </c>
      <c r="C113" t="s">
        <v>136</v>
      </c>
      <c r="D113">
        <v>700</v>
      </c>
      <c r="E113">
        <v>1700</v>
      </c>
      <c r="F113" s="3"/>
      <c r="G113" s="3"/>
      <c r="H113" s="3">
        <f>D113</f>
        <v>700</v>
      </c>
      <c r="I113" s="3"/>
      <c r="J113" s="3"/>
      <c r="K113" s="3"/>
      <c r="L113" s="3"/>
      <c r="M113" s="3"/>
      <c r="N113" s="3"/>
      <c r="O113" s="3"/>
      <c r="P113" s="3"/>
    </row>
    <row r="114" spans="1:16" x14ac:dyDescent="0.25">
      <c r="A114" s="14">
        <v>45218</v>
      </c>
      <c r="C114" t="s">
        <v>57</v>
      </c>
      <c r="D114">
        <v>-17.3</v>
      </c>
      <c r="E114">
        <v>1000</v>
      </c>
      <c r="F114" s="3"/>
      <c r="G114" s="3">
        <f>D114</f>
        <v>-17.3</v>
      </c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14">
        <v>45218</v>
      </c>
      <c r="B115" t="s">
        <v>6</v>
      </c>
      <c r="C115" t="s">
        <v>137</v>
      </c>
      <c r="D115">
        <v>17.3</v>
      </c>
      <c r="E115">
        <v>1017.3</v>
      </c>
      <c r="F115" s="3"/>
      <c r="G115" s="3"/>
      <c r="H115" s="3">
        <f>D115</f>
        <v>17.3</v>
      </c>
      <c r="I115" s="3"/>
      <c r="J115" s="3"/>
      <c r="K115" s="3"/>
      <c r="L115" s="3"/>
      <c r="M115" s="3"/>
      <c r="N115" s="3"/>
      <c r="O115" s="3"/>
      <c r="P115" s="3"/>
    </row>
    <row r="116" spans="1:16" x14ac:dyDescent="0.25">
      <c r="A116" s="14">
        <v>45217</v>
      </c>
      <c r="C116" t="s">
        <v>57</v>
      </c>
      <c r="D116">
        <v>-1125</v>
      </c>
      <c r="E116">
        <v>1000</v>
      </c>
      <c r="F116" s="3"/>
      <c r="G116" s="3">
        <f>D116</f>
        <v>-1125</v>
      </c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14">
        <v>45217</v>
      </c>
      <c r="B117" t="s">
        <v>6</v>
      </c>
      <c r="C117" t="s">
        <v>138</v>
      </c>
      <c r="D117">
        <v>1125</v>
      </c>
      <c r="E117">
        <v>2125</v>
      </c>
      <c r="F117" s="3"/>
      <c r="G117" s="3"/>
      <c r="H117" s="3">
        <f>D117</f>
        <v>1125</v>
      </c>
      <c r="I117" s="3"/>
      <c r="J117" s="3"/>
      <c r="K117" s="3"/>
      <c r="L117" s="3"/>
      <c r="M117" s="3"/>
      <c r="N117" s="3"/>
      <c r="O117" s="3"/>
      <c r="P117" s="3"/>
    </row>
    <row r="118" spans="1:16" x14ac:dyDescent="0.25">
      <c r="A118" s="14">
        <v>45212</v>
      </c>
      <c r="C118" t="s">
        <v>57</v>
      </c>
      <c r="D118">
        <v>-700</v>
      </c>
      <c r="E118">
        <v>1000</v>
      </c>
      <c r="F118" s="3"/>
      <c r="G118" s="3">
        <f>D118</f>
        <v>-700</v>
      </c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14">
        <v>45212</v>
      </c>
      <c r="B119" t="s">
        <v>6</v>
      </c>
      <c r="C119" t="s">
        <v>139</v>
      </c>
      <c r="D119">
        <v>700</v>
      </c>
      <c r="E119">
        <v>1700</v>
      </c>
      <c r="F119" s="3"/>
      <c r="G119" s="3"/>
      <c r="H119" s="3">
        <f>D119</f>
        <v>700</v>
      </c>
      <c r="I119" s="3"/>
      <c r="J119" s="3"/>
      <c r="K119" s="3"/>
      <c r="L119" s="3"/>
      <c r="M119" s="3"/>
      <c r="N119" s="3"/>
      <c r="O119" s="3"/>
      <c r="P119" s="3"/>
    </row>
    <row r="120" spans="1:16" x14ac:dyDescent="0.25">
      <c r="A120" s="14">
        <v>45211</v>
      </c>
      <c r="C120" t="s">
        <v>57</v>
      </c>
      <c r="D120">
        <v>-412.86</v>
      </c>
      <c r="E120">
        <v>1000</v>
      </c>
      <c r="F120" s="3"/>
      <c r="G120" s="3">
        <f>D120</f>
        <v>-412.86</v>
      </c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14">
        <v>45211</v>
      </c>
      <c r="B121" t="s">
        <v>6</v>
      </c>
      <c r="C121" t="s">
        <v>140</v>
      </c>
      <c r="D121">
        <v>412.86</v>
      </c>
      <c r="E121">
        <v>1412.86</v>
      </c>
      <c r="F121" s="3"/>
      <c r="G121" s="3"/>
      <c r="H121" s="3">
        <f>D121</f>
        <v>412.86</v>
      </c>
      <c r="I121" s="3"/>
      <c r="J121" s="3"/>
      <c r="K121" s="3"/>
      <c r="L121" s="3"/>
      <c r="M121" s="3"/>
      <c r="N121" s="3"/>
      <c r="O121" s="3"/>
      <c r="P121" s="3"/>
    </row>
    <row r="122" spans="1:16" x14ac:dyDescent="0.25">
      <c r="A122" s="14">
        <v>45205</v>
      </c>
      <c r="C122" t="s">
        <v>57</v>
      </c>
      <c r="D122">
        <v>-700</v>
      </c>
      <c r="E122">
        <v>1000</v>
      </c>
      <c r="F122" s="3"/>
      <c r="G122" s="3">
        <f>D122</f>
        <v>-700</v>
      </c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4">
        <v>45205</v>
      </c>
      <c r="B123" t="s">
        <v>6</v>
      </c>
      <c r="C123" t="s">
        <v>141</v>
      </c>
      <c r="D123">
        <v>700</v>
      </c>
      <c r="E123">
        <v>1700</v>
      </c>
      <c r="F123" s="3"/>
      <c r="H123" s="3">
        <f>D123</f>
        <v>700</v>
      </c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14">
        <v>45203</v>
      </c>
      <c r="B124" t="s">
        <v>7</v>
      </c>
      <c r="C124" t="s">
        <v>142</v>
      </c>
      <c r="D124">
        <v>-2664</v>
      </c>
      <c r="E124">
        <v>1000</v>
      </c>
      <c r="F124" s="3"/>
      <c r="G124" s="3"/>
      <c r="H124" s="3"/>
      <c r="I124" s="3"/>
      <c r="J124" s="3"/>
      <c r="K124" s="3"/>
      <c r="L124" s="3"/>
      <c r="M124" s="3">
        <f>D124</f>
        <v>-2664</v>
      </c>
      <c r="N124" s="3"/>
      <c r="O124" s="3"/>
      <c r="P124" s="3"/>
    </row>
    <row r="125" spans="1:16" x14ac:dyDescent="0.25">
      <c r="A125" s="14">
        <v>45203</v>
      </c>
      <c r="C125" t="s">
        <v>56</v>
      </c>
      <c r="D125">
        <v>2664</v>
      </c>
      <c r="E125">
        <v>3664</v>
      </c>
      <c r="F125" s="3"/>
      <c r="G125" s="3">
        <f>D125</f>
        <v>2664</v>
      </c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4">
        <v>45201</v>
      </c>
      <c r="C126" t="s">
        <v>57</v>
      </c>
      <c r="D126">
        <v>-1248.22</v>
      </c>
      <c r="E126">
        <v>1000</v>
      </c>
      <c r="F126" s="3"/>
      <c r="G126" s="3">
        <f>D126</f>
        <v>-1248.22</v>
      </c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4">
        <v>45201</v>
      </c>
      <c r="B127" t="s">
        <v>6</v>
      </c>
      <c r="C127" t="s">
        <v>143</v>
      </c>
      <c r="D127">
        <v>395.56</v>
      </c>
      <c r="E127">
        <v>2248.2199999999998</v>
      </c>
      <c r="F127" s="3"/>
      <c r="G127" s="3"/>
      <c r="H127" s="3">
        <f>D127</f>
        <v>395.56</v>
      </c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4">
        <v>45201</v>
      </c>
      <c r="B128" t="s">
        <v>6</v>
      </c>
      <c r="C128" t="s">
        <v>144</v>
      </c>
      <c r="D128">
        <v>852.66</v>
      </c>
      <c r="E128">
        <v>1852.66</v>
      </c>
      <c r="F128" s="3"/>
      <c r="H128" s="3">
        <f>D128</f>
        <v>852.66</v>
      </c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4">
        <v>45198</v>
      </c>
      <c r="C129" t="s">
        <v>57</v>
      </c>
      <c r="D129">
        <v>-697.2</v>
      </c>
      <c r="E129">
        <v>1000</v>
      </c>
      <c r="F129" s="3"/>
      <c r="G129" s="3">
        <f>D129</f>
        <v>-697.2</v>
      </c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4">
        <v>45198</v>
      </c>
      <c r="B130" t="s">
        <v>5</v>
      </c>
      <c r="C130" t="s">
        <v>145</v>
      </c>
      <c r="D130">
        <v>-2.8</v>
      </c>
      <c r="E130">
        <v>1697.2</v>
      </c>
      <c r="F130" s="3"/>
      <c r="G130" s="3"/>
      <c r="H130" s="3"/>
      <c r="I130" s="3">
        <f>D130</f>
        <v>-2.8</v>
      </c>
      <c r="J130" s="3"/>
      <c r="K130" s="3"/>
      <c r="L130" s="3"/>
      <c r="M130" s="3"/>
      <c r="N130" s="3"/>
      <c r="O130" s="3"/>
      <c r="P130" s="3"/>
    </row>
    <row r="131" spans="1:16" x14ac:dyDescent="0.25">
      <c r="A131" s="14">
        <v>45198</v>
      </c>
      <c r="B131" t="s">
        <v>6</v>
      </c>
      <c r="C131" t="s">
        <v>146</v>
      </c>
      <c r="D131">
        <v>700</v>
      </c>
      <c r="E131">
        <v>1700</v>
      </c>
      <c r="F131" s="3"/>
      <c r="G131" s="3"/>
      <c r="H131" s="3">
        <f>D131</f>
        <v>700</v>
      </c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4">
        <v>45197</v>
      </c>
      <c r="B132" t="s">
        <v>7</v>
      </c>
      <c r="C132" t="s">
        <v>147</v>
      </c>
      <c r="D132">
        <v>-25.95</v>
      </c>
      <c r="E132">
        <v>1000</v>
      </c>
      <c r="F132" s="3"/>
      <c r="G132" s="3"/>
      <c r="H132" s="3"/>
      <c r="I132" s="3"/>
      <c r="J132" s="3"/>
      <c r="K132" s="3">
        <f>D132</f>
        <v>-25.95</v>
      </c>
      <c r="L132" s="3"/>
      <c r="M132" s="3"/>
      <c r="N132" s="3"/>
      <c r="O132" s="3"/>
      <c r="P132" s="3"/>
    </row>
    <row r="133" spans="1:16" x14ac:dyDescent="0.25">
      <c r="A133" s="14">
        <v>45197</v>
      </c>
      <c r="C133" t="s">
        <v>56</v>
      </c>
      <c r="D133">
        <v>25.95</v>
      </c>
      <c r="E133">
        <v>1025.95</v>
      </c>
      <c r="F133" s="3"/>
      <c r="G133" s="3">
        <f>D133</f>
        <v>25.95</v>
      </c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4">
        <v>45194</v>
      </c>
      <c r="C134" t="s">
        <v>57</v>
      </c>
      <c r="D134">
        <v>-1125</v>
      </c>
      <c r="E134">
        <v>1000</v>
      </c>
      <c r="F134" s="3"/>
      <c r="G134" s="3">
        <f>D134</f>
        <v>-1125</v>
      </c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4">
        <v>45194</v>
      </c>
      <c r="B135" t="s">
        <v>6</v>
      </c>
      <c r="C135" t="s">
        <v>148</v>
      </c>
      <c r="D135">
        <v>1125</v>
      </c>
      <c r="E135">
        <v>2125</v>
      </c>
      <c r="F135" s="3"/>
      <c r="G135" s="3"/>
      <c r="H135" s="3">
        <f>D135</f>
        <v>1125</v>
      </c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4">
        <v>45191</v>
      </c>
      <c r="C136" t="s">
        <v>57</v>
      </c>
      <c r="D136">
        <v>-700</v>
      </c>
      <c r="E136">
        <v>1000</v>
      </c>
      <c r="F136" s="3"/>
      <c r="G136" s="3">
        <f>D136</f>
        <v>-700</v>
      </c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4">
        <v>45191</v>
      </c>
      <c r="B137" t="s">
        <v>6</v>
      </c>
      <c r="C137" t="s">
        <v>149</v>
      </c>
      <c r="D137">
        <v>700</v>
      </c>
      <c r="E137">
        <v>1700</v>
      </c>
      <c r="F137" s="3"/>
      <c r="G137" s="3"/>
      <c r="H137" s="3">
        <f>D137</f>
        <v>700</v>
      </c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4">
        <v>45189</v>
      </c>
      <c r="C138" t="s">
        <v>57</v>
      </c>
      <c r="D138">
        <v>-1545.83</v>
      </c>
      <c r="E138">
        <v>1000</v>
      </c>
      <c r="F138" s="3"/>
      <c r="G138" s="3">
        <f>D138</f>
        <v>-1545.83</v>
      </c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4">
        <v>45189</v>
      </c>
      <c r="B139" t="s">
        <v>6</v>
      </c>
      <c r="C139" t="s">
        <v>150</v>
      </c>
      <c r="D139">
        <v>1545.83</v>
      </c>
      <c r="E139">
        <v>2545.83</v>
      </c>
      <c r="F139" s="3"/>
      <c r="G139" s="3"/>
      <c r="H139" s="3">
        <f>D139</f>
        <v>1545.83</v>
      </c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4">
        <v>45187</v>
      </c>
      <c r="C140" t="s">
        <v>57</v>
      </c>
      <c r="D140">
        <v>-1125</v>
      </c>
      <c r="E140">
        <v>1000</v>
      </c>
      <c r="F140" s="3"/>
      <c r="G140" s="3">
        <f>D140</f>
        <v>-1125</v>
      </c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4">
        <v>45187</v>
      </c>
      <c r="B141" t="s">
        <v>6</v>
      </c>
      <c r="C141" t="s">
        <v>151</v>
      </c>
      <c r="D141">
        <v>1125</v>
      </c>
      <c r="E141">
        <v>2125</v>
      </c>
      <c r="F141" s="3"/>
      <c r="G141" s="3"/>
      <c r="H141" s="3">
        <f>D141</f>
        <v>1125</v>
      </c>
      <c r="I141" s="3"/>
      <c r="J141" s="3"/>
      <c r="K141" s="3"/>
      <c r="L141" s="3"/>
      <c r="M141" s="3"/>
      <c r="N141" s="3"/>
      <c r="O141" s="3"/>
      <c r="P141" s="3"/>
    </row>
    <row r="142" spans="1:16" x14ac:dyDescent="0.25">
      <c r="A142" s="14">
        <v>45184</v>
      </c>
      <c r="C142" t="s">
        <v>57</v>
      </c>
      <c r="D142">
        <v>-1010.69</v>
      </c>
      <c r="E142">
        <v>1000</v>
      </c>
      <c r="F142" s="3"/>
      <c r="G142" s="3">
        <f>D142</f>
        <v>-1010.69</v>
      </c>
      <c r="H142" s="3"/>
      <c r="I142" s="3"/>
      <c r="J142" s="3"/>
      <c r="K142" s="3"/>
      <c r="L142" s="3"/>
      <c r="M142" s="3"/>
      <c r="N142" s="3"/>
      <c r="O142" s="3"/>
      <c r="P142" s="3"/>
    </row>
    <row r="143" spans="1:16" x14ac:dyDescent="0.25">
      <c r="A143" s="14">
        <v>45184</v>
      </c>
      <c r="B143" t="s">
        <v>7</v>
      </c>
      <c r="C143" t="s">
        <v>152</v>
      </c>
      <c r="D143">
        <v>-90</v>
      </c>
      <c r="E143">
        <v>2010.69</v>
      </c>
      <c r="F143" s="3"/>
      <c r="G143" s="3"/>
      <c r="H143" s="3"/>
      <c r="I143" s="3"/>
      <c r="J143" s="3"/>
      <c r="K143" s="3"/>
      <c r="L143" s="3"/>
      <c r="M143" s="3">
        <f>D143</f>
        <v>-90</v>
      </c>
      <c r="N143" s="3"/>
      <c r="O143" s="3"/>
      <c r="P143" s="3"/>
    </row>
    <row r="144" spans="1:16" x14ac:dyDescent="0.25">
      <c r="A144" s="14">
        <v>45184</v>
      </c>
      <c r="B144" t="s">
        <v>6</v>
      </c>
      <c r="C144" t="s">
        <v>153</v>
      </c>
      <c r="D144">
        <v>700</v>
      </c>
      <c r="E144">
        <v>2100.69</v>
      </c>
      <c r="F144" s="3"/>
      <c r="H144" s="3">
        <f>D144</f>
        <v>700</v>
      </c>
      <c r="I144" s="3"/>
      <c r="J144" s="3"/>
      <c r="K144" s="3"/>
      <c r="L144" s="3"/>
      <c r="M144" s="3"/>
      <c r="N144" s="3"/>
      <c r="O144" s="3"/>
      <c r="P144" s="3"/>
    </row>
    <row r="145" spans="1:16" x14ac:dyDescent="0.25">
      <c r="A145" s="14">
        <v>45184</v>
      </c>
      <c r="B145" t="s">
        <v>6</v>
      </c>
      <c r="C145" t="s">
        <v>154</v>
      </c>
      <c r="D145">
        <v>400.69</v>
      </c>
      <c r="E145">
        <v>1400.69</v>
      </c>
      <c r="F145" s="3"/>
      <c r="G145" s="3"/>
      <c r="H145" s="3">
        <f>D145</f>
        <v>400.69</v>
      </c>
      <c r="I145" s="3"/>
      <c r="J145" s="3"/>
      <c r="K145" s="3"/>
      <c r="L145" s="3"/>
      <c r="M145" s="3"/>
      <c r="N145" s="3"/>
      <c r="O145" s="3"/>
      <c r="P145" s="3"/>
    </row>
    <row r="146" spans="1:16" x14ac:dyDescent="0.25">
      <c r="A146" s="14">
        <v>45177</v>
      </c>
      <c r="C146" t="s">
        <v>57</v>
      </c>
      <c r="D146">
        <v>-700</v>
      </c>
      <c r="E146">
        <v>1000</v>
      </c>
      <c r="F146" s="3"/>
      <c r="G146" s="3">
        <f>D146</f>
        <v>-700</v>
      </c>
      <c r="H146" s="3"/>
      <c r="I146" s="3"/>
      <c r="J146" s="3"/>
      <c r="K146" s="3"/>
      <c r="L146" s="3"/>
      <c r="M146" s="3"/>
      <c r="N146" s="3"/>
      <c r="O146" s="3"/>
      <c r="P146" s="3"/>
    </row>
    <row r="147" spans="1:16" x14ac:dyDescent="0.25">
      <c r="A147" s="14">
        <v>45177</v>
      </c>
      <c r="B147" t="s">
        <v>6</v>
      </c>
      <c r="C147" t="s">
        <v>155</v>
      </c>
      <c r="D147">
        <v>700</v>
      </c>
      <c r="E147">
        <v>1700</v>
      </c>
      <c r="F147" s="3"/>
      <c r="G147" s="3"/>
      <c r="H147" s="3">
        <f>D147</f>
        <v>700</v>
      </c>
      <c r="I147" s="3"/>
      <c r="J147" s="3"/>
      <c r="K147" s="3"/>
      <c r="L147" s="3"/>
      <c r="M147" s="3"/>
      <c r="N147" s="3"/>
      <c r="O147" s="3"/>
      <c r="P147" s="3"/>
    </row>
    <row r="148" spans="1:16" x14ac:dyDescent="0.25">
      <c r="A148" s="14">
        <v>45170</v>
      </c>
      <c r="C148" t="s">
        <v>57</v>
      </c>
      <c r="D148">
        <v>-1552.66</v>
      </c>
      <c r="E148">
        <v>1000</v>
      </c>
      <c r="F148" s="3"/>
      <c r="G148" s="3">
        <f>D148</f>
        <v>-1552.66</v>
      </c>
      <c r="H148" s="3"/>
      <c r="I148" s="3"/>
      <c r="J148" s="3"/>
      <c r="K148" s="3"/>
      <c r="L148" s="3"/>
      <c r="M148" s="3"/>
      <c r="N148" s="3"/>
      <c r="O148" s="3"/>
      <c r="P148" s="3"/>
    </row>
    <row r="149" spans="1:16" x14ac:dyDescent="0.25">
      <c r="A149" s="14">
        <v>45170</v>
      </c>
      <c r="B149" t="s">
        <v>6</v>
      </c>
      <c r="C149" t="s">
        <v>156</v>
      </c>
      <c r="D149">
        <v>700</v>
      </c>
      <c r="E149">
        <v>2552.66</v>
      </c>
      <c r="F149" s="3"/>
      <c r="G149" s="3"/>
      <c r="H149" s="3">
        <f>D149</f>
        <v>700</v>
      </c>
      <c r="I149" s="3"/>
      <c r="J149" s="3"/>
      <c r="K149" s="3"/>
      <c r="L149" s="3"/>
      <c r="M149" s="3"/>
      <c r="N149" s="3"/>
      <c r="O149" s="3"/>
      <c r="P149" s="3"/>
    </row>
    <row r="150" spans="1:16" x14ac:dyDescent="0.25">
      <c r="A150" s="14">
        <v>45170</v>
      </c>
      <c r="B150" t="s">
        <v>6</v>
      </c>
      <c r="C150" t="s">
        <v>157</v>
      </c>
      <c r="D150">
        <v>852.66</v>
      </c>
      <c r="E150">
        <v>1852.66</v>
      </c>
      <c r="F150" s="3"/>
      <c r="G150" s="3"/>
      <c r="H150" s="3">
        <f>D150</f>
        <v>852.66</v>
      </c>
      <c r="I150" s="3"/>
      <c r="J150" s="3"/>
      <c r="K150" s="3"/>
      <c r="L150" s="3"/>
      <c r="M150" s="3"/>
      <c r="N150" s="3"/>
      <c r="O150" s="3"/>
      <c r="P150" s="3"/>
    </row>
    <row r="151" spans="1:16" x14ac:dyDescent="0.25">
      <c r="A151" s="14">
        <v>45169</v>
      </c>
      <c r="B151" t="s">
        <v>5</v>
      </c>
      <c r="C151" t="s">
        <v>158</v>
      </c>
      <c r="D151">
        <v>-3.85</v>
      </c>
      <c r="E151">
        <v>1000</v>
      </c>
      <c r="F151" s="3"/>
      <c r="G151" s="3"/>
      <c r="H151" s="3"/>
      <c r="I151" s="3">
        <f>D151</f>
        <v>-3.85</v>
      </c>
      <c r="J151" s="3"/>
      <c r="K151" s="3"/>
      <c r="L151" s="3"/>
      <c r="M151" s="3"/>
      <c r="N151" s="3"/>
      <c r="O151" s="3"/>
      <c r="P151" s="3"/>
    </row>
    <row r="152" spans="1:16" x14ac:dyDescent="0.25">
      <c r="A152" s="14">
        <v>45169</v>
      </c>
      <c r="C152" t="s">
        <v>56</v>
      </c>
      <c r="D152">
        <v>3.85</v>
      </c>
      <c r="E152">
        <v>1003.85</v>
      </c>
      <c r="F152" s="3"/>
      <c r="G152" s="3">
        <f>D152</f>
        <v>3.85</v>
      </c>
      <c r="H152" s="3"/>
      <c r="I152" s="3"/>
      <c r="J152" s="3"/>
      <c r="K152" s="3"/>
      <c r="L152" s="3"/>
      <c r="M152" s="3"/>
      <c r="N152" s="3"/>
      <c r="O152" s="3"/>
      <c r="P152" s="3"/>
    </row>
    <row r="153" spans="1:16" x14ac:dyDescent="0.25">
      <c r="A153" s="14">
        <v>45163</v>
      </c>
      <c r="C153" t="s">
        <v>57</v>
      </c>
      <c r="D153">
        <v>-700</v>
      </c>
      <c r="E153">
        <v>1000</v>
      </c>
      <c r="F153" s="3"/>
      <c r="G153" s="3">
        <f>D153</f>
        <v>-700</v>
      </c>
      <c r="H153" s="3"/>
      <c r="I153" s="3"/>
      <c r="J153" s="3"/>
      <c r="K153" s="3"/>
      <c r="L153" s="3"/>
      <c r="M153" s="3"/>
      <c r="N153" s="3"/>
      <c r="O153" s="3"/>
      <c r="P153" s="3"/>
    </row>
    <row r="154" spans="1:16" x14ac:dyDescent="0.25">
      <c r="A154" s="14">
        <v>45163</v>
      </c>
      <c r="B154" t="s">
        <v>6</v>
      </c>
      <c r="C154" t="s">
        <v>159</v>
      </c>
      <c r="D154">
        <v>700</v>
      </c>
      <c r="E154">
        <v>1700</v>
      </c>
      <c r="F154" s="3"/>
      <c r="G154" s="3"/>
      <c r="H154" s="3">
        <f>D154</f>
        <v>700</v>
      </c>
      <c r="I154" s="3"/>
      <c r="J154" s="3"/>
      <c r="K154" s="3"/>
      <c r="L154" s="3"/>
      <c r="M154" s="3"/>
      <c r="N154" s="3"/>
      <c r="O154" s="3"/>
      <c r="P154" s="3"/>
    </row>
    <row r="155" spans="1:16" x14ac:dyDescent="0.25">
      <c r="A155" s="14">
        <v>45162</v>
      </c>
      <c r="C155" t="s">
        <v>57</v>
      </c>
      <c r="D155">
        <v>-1125</v>
      </c>
      <c r="E155">
        <v>1000</v>
      </c>
      <c r="F155" s="3"/>
      <c r="G155" s="3">
        <f>D155</f>
        <v>-1125</v>
      </c>
      <c r="H155" s="3"/>
      <c r="I155" s="3"/>
      <c r="J155" s="3"/>
      <c r="K155" s="3"/>
      <c r="L155" s="3"/>
      <c r="M155" s="3"/>
      <c r="N155" s="3"/>
      <c r="O155" s="3"/>
      <c r="P155" s="3"/>
    </row>
    <row r="156" spans="1:16" x14ac:dyDescent="0.25">
      <c r="A156" s="14">
        <v>45162</v>
      </c>
      <c r="B156" t="s">
        <v>6</v>
      </c>
      <c r="C156" t="s">
        <v>160</v>
      </c>
      <c r="D156">
        <v>1125</v>
      </c>
      <c r="E156">
        <v>2125</v>
      </c>
      <c r="F156" s="3"/>
      <c r="G156" s="3"/>
      <c r="H156" s="3">
        <f>D156</f>
        <v>1125</v>
      </c>
      <c r="I156" s="3"/>
      <c r="J156" s="3"/>
      <c r="K156" s="3"/>
      <c r="L156" s="3"/>
      <c r="M156" s="3"/>
      <c r="N156" s="3"/>
      <c r="O156" s="3"/>
      <c r="P156" s="3"/>
    </row>
    <row r="157" spans="1:16" x14ac:dyDescent="0.25">
      <c r="A157" s="14">
        <v>45159</v>
      </c>
      <c r="C157" t="s">
        <v>57</v>
      </c>
      <c r="D157">
        <v>-1545.83</v>
      </c>
      <c r="E157">
        <v>1000</v>
      </c>
      <c r="F157" s="3"/>
      <c r="G157" s="3">
        <f>D157</f>
        <v>-1545.83</v>
      </c>
      <c r="H157" s="3"/>
      <c r="I157" s="3"/>
      <c r="J157" s="3"/>
      <c r="K157" s="3"/>
      <c r="L157" s="3"/>
      <c r="M157" s="3"/>
      <c r="N157" s="3"/>
      <c r="O157" s="3"/>
      <c r="P157" s="3"/>
    </row>
    <row r="158" spans="1:16" x14ac:dyDescent="0.25">
      <c r="A158" s="14">
        <v>45159</v>
      </c>
      <c r="B158" t="s">
        <v>6</v>
      </c>
      <c r="C158" t="s">
        <v>161</v>
      </c>
      <c r="D158">
        <v>1545.83</v>
      </c>
      <c r="E158">
        <v>2545.83</v>
      </c>
      <c r="F158" s="3"/>
      <c r="H158" s="3">
        <f>D158</f>
        <v>1545.83</v>
      </c>
      <c r="I158" s="3"/>
      <c r="J158" s="3"/>
      <c r="K158" s="3"/>
      <c r="L158" s="3"/>
      <c r="M158" s="3"/>
      <c r="N158" s="3"/>
      <c r="O158" s="3"/>
      <c r="P158" s="3"/>
    </row>
    <row r="159" spans="1:16" x14ac:dyDescent="0.25">
      <c r="A159" s="14">
        <v>45156</v>
      </c>
      <c r="C159" t="s">
        <v>57</v>
      </c>
      <c r="D159">
        <v>-700</v>
      </c>
      <c r="E159">
        <v>1000</v>
      </c>
      <c r="F159" s="3"/>
      <c r="G159" s="3">
        <f>D159</f>
        <v>-700</v>
      </c>
      <c r="H159" s="3"/>
      <c r="I159" s="3"/>
      <c r="J159" s="3"/>
      <c r="K159" s="3"/>
      <c r="L159" s="3"/>
      <c r="M159" s="3"/>
      <c r="N159" s="3"/>
      <c r="O159" s="3"/>
      <c r="P159" s="3"/>
    </row>
    <row r="160" spans="1:16" x14ac:dyDescent="0.25">
      <c r="A160" s="14">
        <v>45156</v>
      </c>
      <c r="B160" t="s">
        <v>6</v>
      </c>
      <c r="C160" t="s">
        <v>162</v>
      </c>
      <c r="D160">
        <v>700</v>
      </c>
      <c r="E160">
        <v>1700</v>
      </c>
      <c r="F160" s="3"/>
      <c r="G160" s="3"/>
      <c r="H160" s="3">
        <f>D160</f>
        <v>700</v>
      </c>
      <c r="I160" s="3"/>
      <c r="J160" s="3"/>
      <c r="K160" s="3"/>
      <c r="L160" s="3"/>
      <c r="M160" s="3"/>
      <c r="N160" s="3"/>
      <c r="O160" s="3"/>
      <c r="P160" s="3"/>
    </row>
    <row r="161" spans="1:16" x14ac:dyDescent="0.25">
      <c r="A161" s="14">
        <v>45155</v>
      </c>
      <c r="B161" t="s">
        <v>7</v>
      </c>
      <c r="C161" t="s">
        <v>163</v>
      </c>
      <c r="D161">
        <v>-134.4</v>
      </c>
      <c r="E161">
        <v>1000</v>
      </c>
      <c r="F161" s="3"/>
      <c r="G161" s="3"/>
      <c r="H161" s="3">
        <f>D161</f>
        <v>-134.4</v>
      </c>
      <c r="I161" s="3"/>
      <c r="J161" s="3"/>
      <c r="K161" s="3"/>
      <c r="L161" s="3"/>
      <c r="M161" s="3"/>
      <c r="N161" s="3"/>
      <c r="O161" s="3"/>
      <c r="P161" s="3"/>
    </row>
    <row r="162" spans="1:16" x14ac:dyDescent="0.25">
      <c r="A162" s="14">
        <v>45155</v>
      </c>
      <c r="C162" t="s">
        <v>56</v>
      </c>
      <c r="D162">
        <v>134.4</v>
      </c>
      <c r="E162">
        <v>1134.4000000000001</v>
      </c>
      <c r="F162" s="3"/>
      <c r="G162" s="3">
        <f>D162</f>
        <v>134.4</v>
      </c>
      <c r="H162" s="3"/>
      <c r="I162" s="3"/>
      <c r="J162" s="3"/>
      <c r="K162" s="3"/>
      <c r="L162" s="3"/>
      <c r="M162" s="3"/>
      <c r="N162" s="3"/>
      <c r="O162" s="3"/>
      <c r="P162" s="3"/>
    </row>
    <row r="163" spans="1:16" x14ac:dyDescent="0.25">
      <c r="A163" s="14">
        <v>45149</v>
      </c>
      <c r="C163" t="s">
        <v>57</v>
      </c>
      <c r="D163">
        <v>-700</v>
      </c>
      <c r="E163">
        <v>1000</v>
      </c>
      <c r="F163" s="3"/>
      <c r="G163" s="3">
        <f>D163</f>
        <v>-700</v>
      </c>
      <c r="H163" s="3"/>
      <c r="I163" s="3"/>
      <c r="J163" s="3"/>
      <c r="K163" s="3"/>
      <c r="L163" s="3"/>
      <c r="M163" s="3"/>
      <c r="N163" s="3"/>
      <c r="O163" s="3"/>
      <c r="P163" s="3"/>
    </row>
    <row r="164" spans="1:16" x14ac:dyDescent="0.25">
      <c r="A164" s="14">
        <v>45149</v>
      </c>
      <c r="B164" t="s">
        <v>6</v>
      </c>
      <c r="C164" t="s">
        <v>164</v>
      </c>
      <c r="D164">
        <v>700</v>
      </c>
      <c r="E164">
        <v>1700</v>
      </c>
      <c r="F164" s="3"/>
      <c r="G164" s="3"/>
      <c r="H164" s="3">
        <f>D164</f>
        <v>700</v>
      </c>
      <c r="I164" s="3"/>
      <c r="J164" s="3"/>
      <c r="K164" s="3"/>
      <c r="L164" s="3"/>
      <c r="M164" s="3"/>
      <c r="N164" s="3"/>
      <c r="O164" s="3"/>
      <c r="P164" s="3"/>
    </row>
    <row r="165" spans="1:16" x14ac:dyDescent="0.25">
      <c r="A165" s="14">
        <v>45142</v>
      </c>
      <c r="C165" t="s">
        <v>57</v>
      </c>
      <c r="D165">
        <v>-700</v>
      </c>
      <c r="E165">
        <v>1000</v>
      </c>
      <c r="F165" s="3"/>
      <c r="G165" s="3">
        <f>D165</f>
        <v>-700</v>
      </c>
      <c r="H165" s="3"/>
      <c r="I165" s="3"/>
      <c r="J165" s="3"/>
      <c r="K165" s="3"/>
      <c r="L165" s="3"/>
      <c r="M165" s="3"/>
      <c r="N165" s="3"/>
      <c r="O165" s="3"/>
      <c r="P165" s="3"/>
    </row>
    <row r="166" spans="1:16" x14ac:dyDescent="0.25">
      <c r="A166" s="14">
        <v>45142</v>
      </c>
      <c r="B166" t="s">
        <v>6</v>
      </c>
      <c r="C166" t="s">
        <v>165</v>
      </c>
      <c r="D166">
        <v>700</v>
      </c>
      <c r="E166">
        <v>1700</v>
      </c>
      <c r="F166" s="3"/>
      <c r="G166" s="3"/>
      <c r="H166" s="3">
        <f>D166</f>
        <v>700</v>
      </c>
      <c r="I166" s="3"/>
      <c r="J166" s="3"/>
      <c r="K166" s="3"/>
      <c r="L166" s="3"/>
      <c r="M166" s="3"/>
      <c r="N166" s="3"/>
      <c r="O166" s="3"/>
      <c r="P166" s="3"/>
    </row>
    <row r="167" spans="1:16" x14ac:dyDescent="0.25">
      <c r="A167" s="14">
        <v>45139</v>
      </c>
      <c r="C167" t="s">
        <v>57</v>
      </c>
      <c r="D167">
        <v>-852.66</v>
      </c>
      <c r="E167">
        <v>1000</v>
      </c>
      <c r="F167" s="3"/>
      <c r="G167" s="3">
        <f>D167</f>
        <v>-852.66</v>
      </c>
      <c r="H167" s="3"/>
      <c r="I167" s="3"/>
      <c r="J167" s="3"/>
      <c r="K167" s="3"/>
      <c r="L167" s="3"/>
      <c r="M167" s="3"/>
      <c r="N167" s="3"/>
      <c r="O167" s="3"/>
      <c r="P167" s="3"/>
    </row>
    <row r="168" spans="1:16" x14ac:dyDescent="0.25">
      <c r="A168" s="14">
        <v>45139</v>
      </c>
      <c r="B168" t="s">
        <v>6</v>
      </c>
      <c r="C168" t="s">
        <v>166</v>
      </c>
      <c r="D168">
        <v>852.66</v>
      </c>
      <c r="E168">
        <v>1852.66</v>
      </c>
      <c r="F168" s="3"/>
      <c r="G168" s="3"/>
      <c r="H168" s="3">
        <f>D168</f>
        <v>852.66</v>
      </c>
      <c r="I168" s="3"/>
      <c r="J168" s="3"/>
      <c r="K168" s="3"/>
      <c r="L168" s="3"/>
      <c r="M168" s="3"/>
      <c r="N168" s="3"/>
      <c r="O168" s="3"/>
      <c r="P168" s="3"/>
    </row>
    <row r="169" spans="1:16" x14ac:dyDescent="0.25">
      <c r="A169" s="14">
        <v>45138</v>
      </c>
      <c r="B169" t="s">
        <v>5</v>
      </c>
      <c r="C169" t="s">
        <v>167</v>
      </c>
      <c r="D169">
        <v>-3.5</v>
      </c>
      <c r="E169">
        <v>1000</v>
      </c>
      <c r="F169" s="3"/>
      <c r="G169" s="3"/>
      <c r="H169" s="3"/>
      <c r="I169" s="3">
        <f>D169</f>
        <v>-3.5</v>
      </c>
      <c r="J169" s="3"/>
      <c r="K169" s="3"/>
      <c r="L169" s="3"/>
      <c r="M169" s="3"/>
      <c r="N169" s="3"/>
      <c r="O169" s="3"/>
      <c r="P169" s="3"/>
    </row>
    <row r="170" spans="1:16" x14ac:dyDescent="0.25">
      <c r="A170" s="14">
        <v>45138</v>
      </c>
      <c r="C170" t="s">
        <v>56</v>
      </c>
      <c r="D170">
        <v>3.5</v>
      </c>
      <c r="E170">
        <v>1003.5</v>
      </c>
      <c r="F170" s="3"/>
      <c r="G170" s="3">
        <f>D170</f>
        <v>3.5</v>
      </c>
      <c r="H170" s="3"/>
      <c r="I170" s="3"/>
      <c r="J170" s="3"/>
      <c r="K170" s="3"/>
      <c r="L170" s="3"/>
      <c r="M170" s="3"/>
      <c r="N170" s="3"/>
      <c r="O170" s="3"/>
      <c r="P170" s="3"/>
    </row>
    <row r="171" spans="1:16" x14ac:dyDescent="0.25">
      <c r="A171" s="14">
        <v>45135</v>
      </c>
      <c r="C171" t="s">
        <v>57</v>
      </c>
      <c r="D171">
        <v>-700</v>
      </c>
      <c r="E171">
        <v>1000</v>
      </c>
      <c r="F171" s="3"/>
      <c r="G171" s="3">
        <f>D171</f>
        <v>-700</v>
      </c>
      <c r="H171" s="3"/>
      <c r="I171" s="3"/>
      <c r="J171" s="3"/>
      <c r="K171" s="3"/>
      <c r="L171" s="3"/>
      <c r="M171" s="3"/>
      <c r="N171" s="3"/>
      <c r="O171" s="3"/>
      <c r="P171" s="3"/>
    </row>
    <row r="172" spans="1:16" x14ac:dyDescent="0.25">
      <c r="A172" s="14">
        <v>45135</v>
      </c>
      <c r="B172" t="s">
        <v>6</v>
      </c>
      <c r="C172" t="s">
        <v>168</v>
      </c>
      <c r="D172">
        <v>700</v>
      </c>
      <c r="E172">
        <v>1700</v>
      </c>
      <c r="F172" s="3"/>
      <c r="G172" s="3"/>
      <c r="H172" s="3">
        <f>D172</f>
        <v>700</v>
      </c>
      <c r="I172" s="3"/>
      <c r="J172" s="3"/>
      <c r="K172" s="3"/>
      <c r="L172" s="3"/>
      <c r="M172" s="3"/>
      <c r="N172" s="3"/>
      <c r="O172" s="3"/>
      <c r="P172" s="3"/>
    </row>
    <row r="173" spans="1:16" x14ac:dyDescent="0.25">
      <c r="A173" s="14">
        <v>45131</v>
      </c>
      <c r="C173" t="s">
        <v>57</v>
      </c>
      <c r="D173">
        <v>-1125</v>
      </c>
      <c r="E173">
        <v>1000</v>
      </c>
      <c r="F173" s="3"/>
      <c r="G173" s="3">
        <f>D173</f>
        <v>-1125</v>
      </c>
      <c r="H173" s="3"/>
      <c r="I173" s="3"/>
      <c r="J173" s="3"/>
      <c r="K173" s="3"/>
      <c r="L173" s="3"/>
      <c r="M173" s="3"/>
      <c r="N173" s="3"/>
      <c r="O173" s="3"/>
      <c r="P173" s="3"/>
    </row>
    <row r="174" spans="1:16" x14ac:dyDescent="0.25">
      <c r="A174" s="14">
        <v>45131</v>
      </c>
      <c r="B174" t="s">
        <v>6</v>
      </c>
      <c r="C174" t="s">
        <v>169</v>
      </c>
      <c r="D174">
        <v>1125</v>
      </c>
      <c r="E174">
        <v>2125</v>
      </c>
      <c r="F174" s="3"/>
      <c r="G174" s="3"/>
      <c r="H174" s="3">
        <f>D174</f>
        <v>1125</v>
      </c>
      <c r="I174" s="3"/>
      <c r="J174" s="3"/>
      <c r="K174" s="3"/>
      <c r="L174" s="3"/>
      <c r="M174" s="3"/>
      <c r="N174" s="3"/>
      <c r="O174" s="3"/>
      <c r="P174" s="3"/>
    </row>
    <row r="175" spans="1:16" x14ac:dyDescent="0.25">
      <c r="A175" s="14">
        <v>45128</v>
      </c>
      <c r="C175" t="s">
        <v>57</v>
      </c>
      <c r="D175">
        <v>-700</v>
      </c>
      <c r="E175">
        <v>1000</v>
      </c>
      <c r="F175" s="3"/>
      <c r="G175" s="3">
        <f>D175</f>
        <v>-700</v>
      </c>
      <c r="H175" s="3"/>
      <c r="I175" s="3"/>
      <c r="J175" s="3"/>
      <c r="K175" s="3"/>
      <c r="L175" s="3"/>
      <c r="M175" s="3"/>
      <c r="N175" s="3"/>
      <c r="O175" s="3"/>
      <c r="P175" s="3"/>
    </row>
    <row r="176" spans="1:16" x14ac:dyDescent="0.25">
      <c r="A176" s="14">
        <v>45128</v>
      </c>
      <c r="B176" t="s">
        <v>6</v>
      </c>
      <c r="C176" t="s">
        <v>170</v>
      </c>
      <c r="D176">
        <v>700</v>
      </c>
      <c r="E176">
        <v>1700</v>
      </c>
      <c r="F176" s="3"/>
      <c r="G176" s="3"/>
      <c r="H176" s="3">
        <f>D176</f>
        <v>700</v>
      </c>
      <c r="I176" s="3"/>
      <c r="J176" s="3"/>
      <c r="K176" s="3"/>
      <c r="L176" s="3"/>
      <c r="M176" s="3"/>
      <c r="N176" s="3"/>
      <c r="O176" s="3"/>
      <c r="P176" s="3"/>
    </row>
    <row r="177" spans="1:16" x14ac:dyDescent="0.25">
      <c r="A177" s="14">
        <v>45127</v>
      </c>
      <c r="C177" t="s">
        <v>57</v>
      </c>
      <c r="D177">
        <v>-1545.83</v>
      </c>
      <c r="E177">
        <v>1000</v>
      </c>
      <c r="F177" s="3"/>
      <c r="G177" s="3">
        <f>D177</f>
        <v>-1545.83</v>
      </c>
      <c r="H177" s="3"/>
      <c r="I177" s="3"/>
      <c r="J177" s="3"/>
      <c r="K177" s="3"/>
      <c r="L177" s="3"/>
      <c r="M177" s="3"/>
      <c r="N177" s="3"/>
      <c r="O177" s="3"/>
      <c r="P177" s="3"/>
    </row>
    <row r="178" spans="1:16" x14ac:dyDescent="0.25">
      <c r="A178" s="14">
        <v>45127</v>
      </c>
      <c r="B178" t="s">
        <v>6</v>
      </c>
      <c r="C178" t="s">
        <v>171</v>
      </c>
      <c r="D178">
        <v>1545.83</v>
      </c>
      <c r="E178">
        <v>2545.83</v>
      </c>
      <c r="F178" s="3"/>
      <c r="G178" s="3"/>
      <c r="H178" s="3">
        <f>D178</f>
        <v>1545.83</v>
      </c>
      <c r="I178" s="3"/>
      <c r="J178" s="3"/>
      <c r="K178" s="3"/>
      <c r="L178" s="3"/>
      <c r="M178" s="3"/>
      <c r="N178" s="3"/>
      <c r="O178" s="3"/>
      <c r="P178" s="3"/>
    </row>
    <row r="179" spans="1:16" x14ac:dyDescent="0.25">
      <c r="A179" s="14">
        <v>45121</v>
      </c>
      <c r="C179" t="s">
        <v>57</v>
      </c>
      <c r="D179">
        <v>-700</v>
      </c>
      <c r="E179">
        <v>1000</v>
      </c>
      <c r="F179" s="3"/>
      <c r="G179" s="3">
        <f>D179</f>
        <v>-700</v>
      </c>
      <c r="H179" s="3"/>
      <c r="I179" s="3"/>
      <c r="J179" s="3"/>
      <c r="K179" s="3"/>
      <c r="L179" s="3"/>
      <c r="M179" s="3"/>
      <c r="N179" s="3"/>
      <c r="O179" s="3"/>
      <c r="P179" s="3"/>
    </row>
    <row r="180" spans="1:16" x14ac:dyDescent="0.25">
      <c r="A180" s="14">
        <v>45121</v>
      </c>
      <c r="B180" t="s">
        <v>6</v>
      </c>
      <c r="C180" t="s">
        <v>172</v>
      </c>
      <c r="D180">
        <v>700</v>
      </c>
      <c r="E180">
        <v>1700</v>
      </c>
      <c r="F180" s="3"/>
      <c r="G180" s="3"/>
      <c r="H180" s="3">
        <f>D180</f>
        <v>700</v>
      </c>
      <c r="I180" s="3"/>
      <c r="J180" s="3"/>
      <c r="K180" s="3"/>
      <c r="L180" s="3"/>
      <c r="M180" s="3"/>
      <c r="N180" s="3"/>
      <c r="O180" s="3"/>
      <c r="P180" s="3"/>
    </row>
    <row r="181" spans="1:16" x14ac:dyDescent="0.25">
      <c r="A181" s="14">
        <v>45114</v>
      </c>
      <c r="C181" t="s">
        <v>57</v>
      </c>
      <c r="D181">
        <v>-700</v>
      </c>
      <c r="E181">
        <v>1000</v>
      </c>
      <c r="F181" s="3"/>
      <c r="G181" s="3">
        <f>D181</f>
        <v>-700</v>
      </c>
      <c r="H181" s="3"/>
      <c r="I181" s="3"/>
      <c r="J181" s="3"/>
      <c r="K181" s="3"/>
      <c r="L181" s="3"/>
      <c r="M181" s="3"/>
      <c r="N181" s="3"/>
      <c r="O181" s="3"/>
      <c r="P181" s="3"/>
    </row>
    <row r="182" spans="1:16" x14ac:dyDescent="0.25">
      <c r="A182" s="14">
        <v>45114</v>
      </c>
      <c r="B182" t="s">
        <v>6</v>
      </c>
      <c r="C182" t="s">
        <v>173</v>
      </c>
      <c r="D182">
        <v>700</v>
      </c>
      <c r="E182">
        <v>1700</v>
      </c>
      <c r="F182" s="3"/>
      <c r="H182" s="3">
        <f>D182</f>
        <v>700</v>
      </c>
      <c r="I182" s="3"/>
      <c r="J182" s="3"/>
      <c r="K182" s="3"/>
      <c r="L182" s="3"/>
      <c r="M182" s="3"/>
      <c r="N182" s="3"/>
      <c r="O182" s="3"/>
      <c r="P182" s="3"/>
    </row>
    <row r="183" spans="1:16" x14ac:dyDescent="0.25">
      <c r="A183" s="14">
        <v>45112</v>
      </c>
      <c r="B183" t="s">
        <v>7</v>
      </c>
      <c r="C183" t="s">
        <v>174</v>
      </c>
      <c r="D183">
        <v>-145.69999999999999</v>
      </c>
      <c r="E183">
        <v>1000</v>
      </c>
      <c r="F183" s="3"/>
      <c r="G183" s="3"/>
      <c r="H183" s="3"/>
      <c r="I183" s="3"/>
      <c r="J183" s="3"/>
      <c r="K183" s="3">
        <f>D183</f>
        <v>-145.69999999999999</v>
      </c>
      <c r="L183" s="3"/>
      <c r="M183" s="3"/>
      <c r="N183" s="3"/>
      <c r="O183" s="3"/>
      <c r="P183" s="3"/>
    </row>
    <row r="184" spans="1:16" x14ac:dyDescent="0.25">
      <c r="A184" s="14">
        <v>45112</v>
      </c>
      <c r="C184" t="s">
        <v>56</v>
      </c>
      <c r="D184">
        <v>145.69999999999999</v>
      </c>
      <c r="E184">
        <v>1145.7</v>
      </c>
      <c r="F184" s="3"/>
      <c r="G184" s="3">
        <f>D184</f>
        <v>145.69999999999999</v>
      </c>
      <c r="H184" s="3"/>
      <c r="I184" s="3"/>
      <c r="J184" s="3"/>
      <c r="K184" s="3"/>
      <c r="L184" s="3"/>
      <c r="M184" s="3"/>
      <c r="N184" s="3"/>
      <c r="O184" s="3"/>
      <c r="P184" s="3"/>
    </row>
    <row r="185" spans="1:16" x14ac:dyDescent="0.25">
      <c r="A185" s="14">
        <v>45110</v>
      </c>
      <c r="C185" t="s">
        <v>57</v>
      </c>
      <c r="D185">
        <v>-1248.22</v>
      </c>
      <c r="E185">
        <v>1000</v>
      </c>
      <c r="F185" s="3"/>
      <c r="G185" s="3">
        <f>D185</f>
        <v>-1248.22</v>
      </c>
      <c r="H185" s="3"/>
      <c r="I185" s="3"/>
      <c r="J185" s="3"/>
      <c r="K185" s="3"/>
      <c r="L185" s="3"/>
      <c r="M185" s="3"/>
      <c r="N185" s="3"/>
      <c r="O185" s="3"/>
      <c r="P185" s="3"/>
    </row>
    <row r="186" spans="1:16" x14ac:dyDescent="0.25">
      <c r="A186" s="14">
        <v>45110</v>
      </c>
      <c r="B186" t="s">
        <v>6</v>
      </c>
      <c r="C186" t="s">
        <v>175</v>
      </c>
      <c r="D186">
        <v>395.56</v>
      </c>
      <c r="E186">
        <v>2248.2199999999998</v>
      </c>
      <c r="F186" s="3"/>
      <c r="G186" s="3"/>
      <c r="H186" s="3">
        <f>D186</f>
        <v>395.56</v>
      </c>
      <c r="I186" s="3"/>
      <c r="J186" s="3"/>
      <c r="K186" s="3"/>
      <c r="L186" s="3"/>
      <c r="M186" s="3"/>
      <c r="N186" s="3"/>
      <c r="O186" s="3"/>
      <c r="P186" s="3"/>
    </row>
    <row r="187" spans="1:16" x14ac:dyDescent="0.25">
      <c r="A187" s="14">
        <v>45110</v>
      </c>
      <c r="B187" t="s">
        <v>6</v>
      </c>
      <c r="C187" t="s">
        <v>176</v>
      </c>
      <c r="D187">
        <v>852.66</v>
      </c>
      <c r="E187">
        <v>1852.66</v>
      </c>
      <c r="F187" s="3"/>
      <c r="G187" s="3"/>
      <c r="H187" s="3">
        <f>D187</f>
        <v>852.66</v>
      </c>
      <c r="I187" s="3"/>
      <c r="J187" s="3"/>
      <c r="K187" s="3"/>
      <c r="L187" s="3"/>
      <c r="M187" s="3"/>
      <c r="N187" s="3"/>
      <c r="O187" s="3"/>
      <c r="P187" s="3"/>
    </row>
    <row r="188" spans="1:16" x14ac:dyDescent="0.25">
      <c r="A188" s="14">
        <v>45107</v>
      </c>
      <c r="C188" t="s">
        <v>57</v>
      </c>
      <c r="D188">
        <v>-696.15</v>
      </c>
      <c r="E188">
        <v>1000</v>
      </c>
      <c r="F188" s="3"/>
      <c r="G188" s="3">
        <f>D188</f>
        <v>-696.15</v>
      </c>
      <c r="H188" s="3"/>
      <c r="I188" s="3"/>
      <c r="J188" s="3"/>
      <c r="K188" s="3"/>
      <c r="L188" s="3"/>
      <c r="M188" s="3"/>
      <c r="N188" s="3"/>
      <c r="O188" s="3"/>
      <c r="P188" s="3"/>
    </row>
    <row r="189" spans="1:16" x14ac:dyDescent="0.25">
      <c r="A189" s="14">
        <v>45107</v>
      </c>
      <c r="B189" t="s">
        <v>5</v>
      </c>
      <c r="C189" t="s">
        <v>177</v>
      </c>
      <c r="D189">
        <v>-3.85</v>
      </c>
      <c r="E189">
        <v>1696.15</v>
      </c>
      <c r="F189" s="3"/>
      <c r="G189" s="3"/>
      <c r="H189" s="3"/>
      <c r="I189" s="3">
        <f>D189</f>
        <v>-3.85</v>
      </c>
      <c r="J189" s="3"/>
      <c r="K189" s="3"/>
      <c r="L189" s="3"/>
      <c r="M189" s="3"/>
      <c r="N189" s="3"/>
      <c r="O189" s="3"/>
      <c r="P189" s="3"/>
    </row>
    <row r="190" spans="1:16" x14ac:dyDescent="0.25">
      <c r="A190" s="14">
        <v>45107</v>
      </c>
      <c r="B190" t="s">
        <v>6</v>
      </c>
      <c r="C190" t="s">
        <v>178</v>
      </c>
      <c r="D190">
        <v>700</v>
      </c>
      <c r="E190">
        <v>1700</v>
      </c>
      <c r="F190" s="3"/>
      <c r="G190" s="3"/>
      <c r="H190" s="3">
        <f>D190</f>
        <v>700</v>
      </c>
      <c r="I190" s="3"/>
      <c r="J190" s="3"/>
      <c r="K190" s="3"/>
      <c r="L190" s="3"/>
      <c r="M190" s="3"/>
      <c r="N190" s="3"/>
      <c r="O190" s="3"/>
      <c r="P190" s="3"/>
    </row>
    <row r="191" spans="1:16" x14ac:dyDescent="0.25">
      <c r="A191" s="14">
        <v>45103</v>
      </c>
      <c r="C191" t="s">
        <v>57</v>
      </c>
      <c r="D191">
        <v>-1125</v>
      </c>
      <c r="E191">
        <v>1000</v>
      </c>
      <c r="F191" s="3"/>
      <c r="G191" s="3">
        <f>D191</f>
        <v>-1125</v>
      </c>
      <c r="H191" s="3"/>
      <c r="I191" s="3"/>
      <c r="J191" s="3"/>
      <c r="K191" s="3"/>
      <c r="L191" s="3"/>
      <c r="M191" s="3"/>
      <c r="N191" s="3"/>
      <c r="O191" s="3"/>
      <c r="P191" s="3"/>
    </row>
    <row r="192" spans="1:16" x14ac:dyDescent="0.25">
      <c r="A192" s="14">
        <v>45103</v>
      </c>
      <c r="B192" t="s">
        <v>6</v>
      </c>
      <c r="C192" t="s">
        <v>179</v>
      </c>
      <c r="D192">
        <v>1125</v>
      </c>
      <c r="E192">
        <v>2125</v>
      </c>
      <c r="F192" s="3"/>
      <c r="G192" s="3"/>
      <c r="H192" s="3">
        <f>D192</f>
        <v>1125</v>
      </c>
      <c r="I192" s="3"/>
      <c r="J192" s="3"/>
      <c r="K192" s="3"/>
      <c r="L192" s="3"/>
      <c r="M192" s="3"/>
      <c r="N192" s="3"/>
      <c r="O192" s="3"/>
      <c r="P192" s="3"/>
    </row>
    <row r="193" spans="1:16" x14ac:dyDescent="0.25">
      <c r="A193" s="14">
        <v>45100</v>
      </c>
      <c r="C193" t="s">
        <v>57</v>
      </c>
      <c r="D193">
        <v>-700</v>
      </c>
      <c r="E193">
        <v>1000</v>
      </c>
      <c r="F193" s="3"/>
      <c r="G193" s="3">
        <f>D193</f>
        <v>-700</v>
      </c>
      <c r="H193" s="3"/>
      <c r="I193" s="3"/>
      <c r="J193" s="3"/>
      <c r="K193" s="3"/>
      <c r="L193" s="3"/>
      <c r="M193" s="3"/>
      <c r="N193" s="3"/>
      <c r="O193" s="3"/>
      <c r="P193" s="3"/>
    </row>
    <row r="194" spans="1:16" x14ac:dyDescent="0.25">
      <c r="A194" s="14">
        <v>45100</v>
      </c>
      <c r="B194" t="s">
        <v>6</v>
      </c>
      <c r="C194" t="s">
        <v>180</v>
      </c>
      <c r="D194">
        <v>700</v>
      </c>
      <c r="E194">
        <v>1700</v>
      </c>
      <c r="F194" s="3"/>
      <c r="G194" s="3"/>
      <c r="H194" s="3">
        <f>D194</f>
        <v>700</v>
      </c>
      <c r="I194" s="3"/>
      <c r="J194" s="3"/>
      <c r="K194" s="3"/>
      <c r="L194" s="3"/>
      <c r="M194" s="3"/>
      <c r="N194" s="3"/>
      <c r="O194" s="3"/>
      <c r="P194" s="3"/>
    </row>
    <row r="195" spans="1:16" x14ac:dyDescent="0.25">
      <c r="A195" s="14">
        <v>45097</v>
      </c>
      <c r="C195" t="s">
        <v>57</v>
      </c>
      <c r="D195">
        <v>-2670.83</v>
      </c>
      <c r="E195">
        <v>1000</v>
      </c>
      <c r="F195" s="3"/>
      <c r="G195" s="3">
        <f>D195</f>
        <v>-2670.83</v>
      </c>
      <c r="H195" s="3"/>
      <c r="I195" s="3"/>
      <c r="J195" s="3"/>
      <c r="K195" s="3"/>
      <c r="L195" s="3"/>
      <c r="M195" s="3"/>
      <c r="N195" s="3"/>
      <c r="O195" s="3"/>
      <c r="P195" s="3"/>
    </row>
    <row r="196" spans="1:16" x14ac:dyDescent="0.25">
      <c r="A196" s="14">
        <v>45097</v>
      </c>
      <c r="B196" t="s">
        <v>6</v>
      </c>
      <c r="C196" t="s">
        <v>181</v>
      </c>
      <c r="D196">
        <v>1545.83</v>
      </c>
      <c r="E196">
        <v>3670.83</v>
      </c>
      <c r="F196" s="3"/>
      <c r="G196" s="3"/>
      <c r="H196" s="3">
        <f>D196</f>
        <v>1545.83</v>
      </c>
      <c r="I196" s="3"/>
      <c r="J196" s="3"/>
      <c r="K196" s="3"/>
      <c r="L196" s="3"/>
      <c r="M196" s="3"/>
      <c r="N196" s="3"/>
      <c r="O196" s="3"/>
      <c r="P196" s="3"/>
    </row>
    <row r="197" spans="1:16" x14ac:dyDescent="0.25">
      <c r="A197" s="14">
        <v>45097</v>
      </c>
      <c r="B197" t="s">
        <v>6</v>
      </c>
      <c r="C197" t="s">
        <v>182</v>
      </c>
      <c r="D197">
        <v>1125</v>
      </c>
      <c r="E197">
        <v>2125</v>
      </c>
      <c r="F197" s="3"/>
      <c r="G197" s="3"/>
      <c r="H197" s="3">
        <f>D197</f>
        <v>1125</v>
      </c>
      <c r="I197" s="3"/>
      <c r="J197" s="3"/>
      <c r="K197" s="3"/>
      <c r="L197" s="3"/>
      <c r="M197" s="3"/>
      <c r="N197" s="3"/>
      <c r="O197" s="3"/>
      <c r="P197" s="3"/>
    </row>
    <row r="198" spans="1:16" x14ac:dyDescent="0.25">
      <c r="A198" s="14">
        <v>45093</v>
      </c>
      <c r="C198" t="s">
        <v>57</v>
      </c>
      <c r="D198">
        <v>-1825</v>
      </c>
      <c r="E198">
        <v>1000</v>
      </c>
      <c r="F198" s="3"/>
      <c r="G198" s="3">
        <f>D198</f>
        <v>-1825</v>
      </c>
      <c r="H198" s="3"/>
      <c r="I198" s="3"/>
      <c r="J198" s="3"/>
      <c r="K198" s="3"/>
      <c r="L198" s="3"/>
      <c r="M198" s="3"/>
      <c r="N198" s="3"/>
      <c r="O198" s="3"/>
      <c r="P198" s="3"/>
    </row>
    <row r="199" spans="1:16" x14ac:dyDescent="0.25">
      <c r="A199" s="14">
        <v>45093</v>
      </c>
      <c r="B199" t="s">
        <v>6</v>
      </c>
      <c r="C199" t="s">
        <v>183</v>
      </c>
      <c r="D199">
        <v>700</v>
      </c>
      <c r="E199">
        <v>2825</v>
      </c>
      <c r="F199" s="3"/>
      <c r="G199" s="3"/>
      <c r="H199" s="3">
        <f>D199</f>
        <v>700</v>
      </c>
      <c r="I199" s="3"/>
      <c r="J199" s="3"/>
      <c r="K199" s="3"/>
      <c r="L199" s="3"/>
      <c r="M199" s="3"/>
      <c r="N199" s="3"/>
      <c r="O199" s="3"/>
      <c r="P199" s="3"/>
    </row>
    <row r="200" spans="1:16" x14ac:dyDescent="0.25">
      <c r="A200" s="14">
        <v>45093</v>
      </c>
      <c r="B200" t="s">
        <v>6</v>
      </c>
      <c r="C200" t="s">
        <v>184</v>
      </c>
      <c r="D200">
        <v>1125</v>
      </c>
      <c r="E200">
        <v>2125</v>
      </c>
      <c r="F200" s="3"/>
      <c r="G200" s="3"/>
      <c r="H200" s="3">
        <f>D200</f>
        <v>1125</v>
      </c>
      <c r="I200" s="3"/>
      <c r="J200" s="3"/>
      <c r="K200" s="3"/>
      <c r="L200" s="3"/>
      <c r="M200" s="3"/>
      <c r="N200" s="3"/>
      <c r="O200" s="3"/>
      <c r="P200" s="3"/>
    </row>
    <row r="201" spans="1:16" x14ac:dyDescent="0.25">
      <c r="A201" s="14">
        <v>45092</v>
      </c>
      <c r="C201" t="s">
        <v>57</v>
      </c>
      <c r="D201">
        <v>-400.69</v>
      </c>
      <c r="E201">
        <v>1000</v>
      </c>
      <c r="F201" s="3"/>
      <c r="G201" s="3">
        <f>D201</f>
        <v>-400.69</v>
      </c>
      <c r="H201" s="3"/>
      <c r="I201" s="3"/>
      <c r="J201" s="3"/>
      <c r="K201" s="3"/>
      <c r="L201" s="3"/>
      <c r="M201" s="3"/>
      <c r="N201" s="3"/>
      <c r="O201" s="3"/>
      <c r="P201" s="3"/>
    </row>
    <row r="202" spans="1:16" x14ac:dyDescent="0.25">
      <c r="A202" s="14">
        <v>45092</v>
      </c>
      <c r="B202" t="s">
        <v>6</v>
      </c>
      <c r="C202" t="s">
        <v>185</v>
      </c>
      <c r="D202">
        <v>400.69</v>
      </c>
      <c r="E202">
        <v>1400.69</v>
      </c>
      <c r="F202" s="3"/>
      <c r="G202" s="3"/>
      <c r="H202" s="3">
        <f>D202</f>
        <v>400.69</v>
      </c>
      <c r="I202" s="3"/>
      <c r="J202" s="3"/>
      <c r="K202" s="3"/>
      <c r="L202" s="3"/>
      <c r="M202" s="3"/>
      <c r="N202" s="3"/>
      <c r="O202" s="3"/>
      <c r="P202" s="3"/>
    </row>
    <row r="203" spans="1:16" x14ac:dyDescent="0.25">
      <c r="A203" s="14">
        <v>45091</v>
      </c>
      <c r="C203" t="s">
        <v>57</v>
      </c>
      <c r="D203">
        <v>-1125</v>
      </c>
      <c r="E203">
        <v>1000</v>
      </c>
      <c r="F203" s="3"/>
      <c r="G203" s="3">
        <f>D203</f>
        <v>-1125</v>
      </c>
      <c r="H203" s="3"/>
      <c r="I203" s="3"/>
      <c r="J203" s="3"/>
      <c r="K203" s="3"/>
      <c r="L203" s="3"/>
      <c r="M203" s="3"/>
      <c r="N203" s="3"/>
      <c r="O203" s="3"/>
      <c r="P203" s="3"/>
    </row>
    <row r="204" spans="1:16" x14ac:dyDescent="0.25">
      <c r="A204" s="14">
        <v>45091</v>
      </c>
      <c r="B204" t="s">
        <v>6</v>
      </c>
      <c r="C204" t="s">
        <v>186</v>
      </c>
      <c r="D204">
        <v>1125</v>
      </c>
      <c r="E204">
        <v>2125</v>
      </c>
      <c r="F204" s="3"/>
      <c r="G204" s="3"/>
      <c r="H204" s="3">
        <f>D204</f>
        <v>1125</v>
      </c>
      <c r="I204" s="3"/>
      <c r="J204" s="3"/>
      <c r="K204" s="3"/>
      <c r="L204" s="3"/>
      <c r="M204" s="3"/>
      <c r="N204" s="3"/>
      <c r="O204" s="3"/>
      <c r="P204" s="3"/>
    </row>
    <row r="205" spans="1:16" x14ac:dyDescent="0.25">
      <c r="A205" s="14">
        <v>45086</v>
      </c>
      <c r="C205" t="s">
        <v>57</v>
      </c>
      <c r="D205">
        <v>-700</v>
      </c>
      <c r="E205">
        <v>1000</v>
      </c>
      <c r="F205" s="3"/>
      <c r="G205" s="3">
        <f>D205</f>
        <v>-700</v>
      </c>
      <c r="H205" s="3"/>
      <c r="I205" s="3"/>
      <c r="J205" s="3"/>
      <c r="K205" s="3"/>
      <c r="L205" s="3"/>
      <c r="M205" s="3"/>
      <c r="N205" s="3"/>
      <c r="O205" s="3"/>
      <c r="P205" s="3"/>
    </row>
    <row r="206" spans="1:16" x14ac:dyDescent="0.25">
      <c r="A206" s="14">
        <v>45086</v>
      </c>
      <c r="B206" t="s">
        <v>6</v>
      </c>
      <c r="C206" t="s">
        <v>187</v>
      </c>
      <c r="D206">
        <v>700</v>
      </c>
      <c r="E206">
        <v>1700</v>
      </c>
      <c r="F206" s="3"/>
      <c r="G206" s="3"/>
      <c r="H206" s="3">
        <f>D206</f>
        <v>700</v>
      </c>
      <c r="I206" s="3"/>
      <c r="J206" s="3"/>
      <c r="K206" s="3"/>
      <c r="L206" s="3"/>
      <c r="M206" s="3"/>
      <c r="N206" s="3"/>
      <c r="O206" s="3"/>
      <c r="P206" s="3"/>
    </row>
    <row r="207" spans="1:16" x14ac:dyDescent="0.25">
      <c r="A207" s="14">
        <v>45079</v>
      </c>
      <c r="C207" t="s">
        <v>57</v>
      </c>
      <c r="D207">
        <v>-700</v>
      </c>
      <c r="E207">
        <v>1000</v>
      </c>
      <c r="F207" s="3"/>
      <c r="G207" s="3">
        <f>D207</f>
        <v>-700</v>
      </c>
      <c r="H207" s="3"/>
      <c r="I207" s="3"/>
      <c r="J207" s="3"/>
      <c r="K207" s="3"/>
      <c r="L207" s="3"/>
      <c r="M207" s="3"/>
      <c r="N207" s="3"/>
      <c r="O207" s="3"/>
      <c r="P207" s="3"/>
    </row>
    <row r="208" spans="1:16" x14ac:dyDescent="0.25">
      <c r="A208" s="14">
        <v>45079</v>
      </c>
      <c r="B208" t="s">
        <v>6</v>
      </c>
      <c r="C208" t="s">
        <v>188</v>
      </c>
      <c r="D208">
        <v>700</v>
      </c>
      <c r="E208">
        <v>1700</v>
      </c>
      <c r="F208" s="3"/>
      <c r="H208" s="3">
        <f>D208</f>
        <v>700</v>
      </c>
      <c r="I208" s="3"/>
      <c r="J208" s="3"/>
      <c r="K208" s="3"/>
      <c r="L208" s="3"/>
      <c r="M208" s="3"/>
      <c r="N208" s="3"/>
      <c r="O208" s="3"/>
      <c r="P208" s="3"/>
    </row>
    <row r="209" spans="1:16" x14ac:dyDescent="0.25">
      <c r="A209" s="14">
        <v>45078</v>
      </c>
      <c r="C209" t="s">
        <v>57</v>
      </c>
      <c r="D209">
        <v>-852.66</v>
      </c>
      <c r="E209">
        <v>1000</v>
      </c>
      <c r="F209" s="3"/>
      <c r="G209" s="3">
        <f>D209</f>
        <v>-852.66</v>
      </c>
      <c r="H209" s="3"/>
      <c r="I209" s="3"/>
      <c r="J209" s="3"/>
      <c r="K209" s="3"/>
      <c r="L209" s="3"/>
      <c r="M209" s="3"/>
      <c r="N209" s="3"/>
      <c r="O209" s="3"/>
      <c r="P209" s="3"/>
    </row>
    <row r="210" spans="1:16" x14ac:dyDescent="0.25">
      <c r="A210" s="14">
        <v>45078</v>
      </c>
      <c r="B210" t="s">
        <v>6</v>
      </c>
      <c r="C210" t="s">
        <v>189</v>
      </c>
      <c r="D210">
        <v>852.66</v>
      </c>
      <c r="E210">
        <v>1852.66</v>
      </c>
      <c r="F210" s="3"/>
      <c r="G210" s="3"/>
      <c r="H210" s="3">
        <f>D210</f>
        <v>852.66</v>
      </c>
      <c r="I210" s="3"/>
      <c r="J210" s="3"/>
      <c r="K210" s="3"/>
      <c r="L210" s="3"/>
      <c r="M210" s="3"/>
      <c r="N210" s="3"/>
      <c r="O210" s="3"/>
      <c r="P210" s="3"/>
    </row>
    <row r="211" spans="1:16" x14ac:dyDescent="0.25">
      <c r="A211" s="14">
        <v>45077</v>
      </c>
      <c r="B211" t="s">
        <v>5</v>
      </c>
      <c r="C211" t="s">
        <v>190</v>
      </c>
      <c r="D211">
        <v>-3.15</v>
      </c>
      <c r="E211">
        <v>1000</v>
      </c>
      <c r="F211" s="3"/>
      <c r="H211" s="3"/>
      <c r="I211" s="3">
        <f>D211</f>
        <v>-3.15</v>
      </c>
      <c r="J211" s="3"/>
      <c r="K211" s="3"/>
      <c r="L211" s="3"/>
      <c r="M211" s="3"/>
      <c r="N211" s="3"/>
      <c r="O211" s="3"/>
      <c r="P211" s="3"/>
    </row>
    <row r="212" spans="1:16" x14ac:dyDescent="0.25">
      <c r="A212" s="14">
        <v>45077</v>
      </c>
      <c r="C212" t="s">
        <v>56</v>
      </c>
      <c r="D212">
        <v>3.15</v>
      </c>
      <c r="E212">
        <v>1003.15</v>
      </c>
      <c r="F212" s="3"/>
      <c r="G212" s="3">
        <f>D212</f>
        <v>3.15</v>
      </c>
      <c r="H212" s="3"/>
      <c r="I212" s="3"/>
      <c r="J212" s="3"/>
      <c r="K212" s="3"/>
      <c r="L212" s="3"/>
      <c r="M212" s="3"/>
      <c r="N212" s="3"/>
      <c r="O212" s="3"/>
      <c r="P212" s="3"/>
    </row>
    <row r="213" spans="1:16" x14ac:dyDescent="0.25">
      <c r="A213" s="14">
        <v>45072</v>
      </c>
      <c r="C213" t="s">
        <v>57</v>
      </c>
      <c r="D213">
        <v>-700</v>
      </c>
      <c r="E213">
        <v>1000</v>
      </c>
      <c r="F213" s="3"/>
      <c r="G213" s="3">
        <f>D213</f>
        <v>-700</v>
      </c>
      <c r="H213" s="3"/>
      <c r="I213" s="3"/>
      <c r="J213" s="3"/>
      <c r="K213" s="3"/>
      <c r="L213" s="3"/>
      <c r="M213" s="3"/>
      <c r="N213" s="3"/>
      <c r="O213" s="3"/>
      <c r="P213" s="3"/>
    </row>
    <row r="214" spans="1:16" x14ac:dyDescent="0.25">
      <c r="A214" s="14">
        <v>45072</v>
      </c>
      <c r="B214" t="s">
        <v>6</v>
      </c>
      <c r="C214" t="s">
        <v>191</v>
      </c>
      <c r="D214">
        <v>700</v>
      </c>
      <c r="E214">
        <v>1700</v>
      </c>
      <c r="F214" s="3"/>
      <c r="G214" s="3"/>
      <c r="H214" s="3">
        <f>D214</f>
        <v>700</v>
      </c>
      <c r="I214" s="3"/>
      <c r="J214" s="3"/>
      <c r="K214" s="3"/>
      <c r="L214" s="3"/>
      <c r="M214" s="3"/>
      <c r="N214" s="3"/>
      <c r="O214" s="3"/>
      <c r="P214" s="3"/>
    </row>
    <row r="215" spans="1:16" x14ac:dyDescent="0.25">
      <c r="A215" s="14">
        <v>45070</v>
      </c>
      <c r="C215" t="s">
        <v>57</v>
      </c>
      <c r="D215">
        <v>-1125</v>
      </c>
      <c r="E215">
        <v>1000</v>
      </c>
      <c r="F215" s="3"/>
      <c r="G215" s="3">
        <f>D215</f>
        <v>-1125</v>
      </c>
      <c r="H215" s="3"/>
      <c r="I215" s="3"/>
      <c r="J215" s="3"/>
      <c r="K215" s="3"/>
      <c r="L215" s="3"/>
      <c r="M215" s="3"/>
      <c r="N215" s="3"/>
      <c r="O215" s="3"/>
      <c r="P215" s="3"/>
    </row>
    <row r="216" spans="1:16" x14ac:dyDescent="0.25">
      <c r="A216" s="14">
        <v>45070</v>
      </c>
      <c r="B216" t="s">
        <v>6</v>
      </c>
      <c r="C216" t="s">
        <v>192</v>
      </c>
      <c r="D216">
        <v>1125</v>
      </c>
      <c r="E216">
        <v>2125</v>
      </c>
      <c r="F216" s="3"/>
      <c r="G216" s="3"/>
      <c r="H216" s="3">
        <f>D216</f>
        <v>1125</v>
      </c>
      <c r="I216" s="3"/>
      <c r="J216" s="3"/>
      <c r="K216" s="3"/>
      <c r="L216" s="3"/>
      <c r="M216" s="3"/>
      <c r="N216" s="3"/>
      <c r="O216" s="3"/>
      <c r="P216" s="3"/>
    </row>
    <row r="217" spans="1:16" x14ac:dyDescent="0.25">
      <c r="A217" s="14">
        <v>45069</v>
      </c>
      <c r="B217" t="s">
        <v>7</v>
      </c>
      <c r="C217" t="s">
        <v>193</v>
      </c>
      <c r="D217">
        <v>-144</v>
      </c>
      <c r="E217">
        <v>1000</v>
      </c>
      <c r="F217" s="3"/>
      <c r="G217" s="3"/>
      <c r="H217" s="3"/>
      <c r="I217" s="3"/>
      <c r="J217" s="3"/>
      <c r="K217" s="3"/>
      <c r="L217" s="3"/>
      <c r="M217" s="3">
        <f>D217</f>
        <v>-144</v>
      </c>
      <c r="N217" s="3"/>
      <c r="O217" s="3"/>
      <c r="P217" s="3"/>
    </row>
    <row r="218" spans="1:16" x14ac:dyDescent="0.25">
      <c r="A218" s="14">
        <v>45069</v>
      </c>
      <c r="C218" t="s">
        <v>56</v>
      </c>
      <c r="D218">
        <v>144</v>
      </c>
      <c r="E218">
        <v>1144</v>
      </c>
      <c r="F218" s="3"/>
      <c r="G218" s="3">
        <f>D218</f>
        <v>144</v>
      </c>
      <c r="H218" s="3"/>
      <c r="I218" s="3"/>
      <c r="J218" s="3"/>
      <c r="K218" s="3"/>
      <c r="L218" s="3"/>
      <c r="M218" s="3"/>
      <c r="N218" s="3"/>
      <c r="O218" s="3"/>
      <c r="P218" s="3"/>
    </row>
    <row r="219" spans="1:16" x14ac:dyDescent="0.25">
      <c r="A219" s="14">
        <v>45068</v>
      </c>
      <c r="C219" t="s">
        <v>57</v>
      </c>
      <c r="D219">
        <v>-1545.83</v>
      </c>
      <c r="E219">
        <v>1000</v>
      </c>
      <c r="F219" s="3"/>
      <c r="G219" s="3">
        <f>D219</f>
        <v>-1545.83</v>
      </c>
      <c r="H219" s="3"/>
      <c r="I219" s="3"/>
      <c r="J219" s="3"/>
      <c r="K219" s="3"/>
      <c r="L219" s="3"/>
      <c r="M219" s="3"/>
      <c r="N219" s="3"/>
      <c r="O219" s="3"/>
      <c r="P219" s="3"/>
    </row>
    <row r="220" spans="1:16" x14ac:dyDescent="0.25">
      <c r="A220" s="14">
        <v>45068</v>
      </c>
      <c r="B220" t="s">
        <v>6</v>
      </c>
      <c r="C220" t="s">
        <v>194</v>
      </c>
      <c r="D220">
        <v>1545.83</v>
      </c>
      <c r="E220">
        <v>2545.83</v>
      </c>
      <c r="F220" s="3"/>
      <c r="G220" s="3"/>
      <c r="H220" s="3">
        <f>D220</f>
        <v>1545.83</v>
      </c>
      <c r="I220" s="3"/>
      <c r="J220" s="3"/>
      <c r="K220" s="3"/>
      <c r="L220" s="3"/>
      <c r="M220" s="3"/>
      <c r="N220" s="3"/>
      <c r="O220" s="3"/>
      <c r="P220" s="3"/>
    </row>
    <row r="221" spans="1:16" x14ac:dyDescent="0.25">
      <c r="A221" s="14">
        <v>45065</v>
      </c>
      <c r="C221" t="s">
        <v>57</v>
      </c>
      <c r="D221">
        <v>-700</v>
      </c>
      <c r="E221">
        <v>1000</v>
      </c>
      <c r="F221" s="3"/>
      <c r="G221" s="3">
        <f>D221</f>
        <v>-700</v>
      </c>
      <c r="H221" s="3"/>
      <c r="I221" s="3"/>
      <c r="J221" s="3"/>
      <c r="K221" s="3"/>
      <c r="L221" s="3"/>
      <c r="M221" s="3"/>
      <c r="N221" s="3"/>
      <c r="O221" s="3"/>
      <c r="P221" s="3"/>
    </row>
    <row r="222" spans="1:16" x14ac:dyDescent="0.25">
      <c r="A222" s="14">
        <v>45065</v>
      </c>
      <c r="B222" t="s">
        <v>6</v>
      </c>
      <c r="C222" t="s">
        <v>195</v>
      </c>
      <c r="D222">
        <v>700</v>
      </c>
      <c r="E222">
        <v>1700</v>
      </c>
      <c r="F222" s="3"/>
      <c r="G222" s="3"/>
      <c r="H222" s="3">
        <f>D222</f>
        <v>700</v>
      </c>
      <c r="I222" s="3"/>
      <c r="J222" s="3"/>
      <c r="K222" s="3"/>
      <c r="L222" s="3"/>
      <c r="M222" s="3"/>
      <c r="N222" s="3"/>
      <c r="O222" s="3"/>
      <c r="P222" s="3"/>
    </row>
    <row r="223" spans="1:16" x14ac:dyDescent="0.25">
      <c r="A223" s="14">
        <v>45058</v>
      </c>
      <c r="C223" t="s">
        <v>57</v>
      </c>
      <c r="D223">
        <v>-700</v>
      </c>
      <c r="E223">
        <v>1000</v>
      </c>
      <c r="F223" s="3"/>
      <c r="G223" s="3">
        <f>D223</f>
        <v>-700</v>
      </c>
      <c r="H223" s="3"/>
      <c r="I223" s="3"/>
      <c r="J223" s="3"/>
      <c r="K223" s="3"/>
      <c r="L223" s="3"/>
      <c r="M223" s="3"/>
      <c r="N223" s="3"/>
      <c r="O223" s="3"/>
      <c r="P223" s="3"/>
    </row>
    <row r="224" spans="1:16" x14ac:dyDescent="0.25">
      <c r="A224" s="14">
        <v>45058</v>
      </c>
      <c r="B224" t="s">
        <v>6</v>
      </c>
      <c r="C224" t="s">
        <v>196</v>
      </c>
      <c r="D224">
        <v>700</v>
      </c>
      <c r="E224">
        <v>1700</v>
      </c>
      <c r="F224" s="3"/>
      <c r="G224" s="3"/>
      <c r="H224" s="3">
        <f>D224</f>
        <v>700</v>
      </c>
      <c r="I224" s="3"/>
      <c r="J224" s="3"/>
      <c r="K224" s="3"/>
      <c r="L224" s="3"/>
      <c r="M224" s="3"/>
      <c r="N224" s="3"/>
      <c r="O224" s="3"/>
      <c r="P224" s="3"/>
    </row>
    <row r="225" spans="1:16" x14ac:dyDescent="0.25">
      <c r="A225" s="14">
        <v>45051</v>
      </c>
      <c r="C225" t="s">
        <v>57</v>
      </c>
      <c r="D225">
        <v>-700</v>
      </c>
      <c r="E225">
        <v>1000</v>
      </c>
      <c r="F225" s="3"/>
      <c r="G225" s="3">
        <f>D225</f>
        <v>-700</v>
      </c>
      <c r="H225" s="3"/>
      <c r="I225" s="3"/>
      <c r="J225" s="3"/>
      <c r="K225" s="3"/>
      <c r="L225" s="3"/>
      <c r="M225" s="3"/>
      <c r="N225" s="3"/>
      <c r="O225" s="3"/>
      <c r="P225" s="3"/>
    </row>
    <row r="226" spans="1:16" x14ac:dyDescent="0.25">
      <c r="A226" s="14">
        <v>45051</v>
      </c>
      <c r="B226" t="s">
        <v>6</v>
      </c>
      <c r="C226" t="s">
        <v>197</v>
      </c>
      <c r="D226">
        <v>700</v>
      </c>
      <c r="E226">
        <v>1700</v>
      </c>
      <c r="F226" s="3"/>
      <c r="G226" s="3"/>
      <c r="H226" s="3">
        <f>D226</f>
        <v>700</v>
      </c>
      <c r="I226" s="3"/>
      <c r="J226" s="3"/>
      <c r="K226" s="3"/>
      <c r="L226" s="3"/>
      <c r="M226" s="3"/>
      <c r="N226" s="3"/>
      <c r="O226" s="3"/>
      <c r="P226" s="3"/>
    </row>
    <row r="227" spans="1:16" x14ac:dyDescent="0.25">
      <c r="A227" s="14">
        <v>45048</v>
      </c>
      <c r="C227" t="s">
        <v>57</v>
      </c>
      <c r="D227">
        <v>-236.27</v>
      </c>
      <c r="E227">
        <v>1000</v>
      </c>
      <c r="F227" s="3"/>
      <c r="G227" s="3">
        <f>D227</f>
        <v>-236.27</v>
      </c>
      <c r="H227" s="3"/>
      <c r="I227" s="3"/>
      <c r="J227" s="3"/>
      <c r="K227" s="3"/>
      <c r="L227" s="3"/>
      <c r="M227" s="3"/>
      <c r="N227" s="3"/>
      <c r="O227" s="3"/>
      <c r="P227" s="3"/>
    </row>
    <row r="228" spans="1:16" x14ac:dyDescent="0.25">
      <c r="A228" s="14">
        <v>45048</v>
      </c>
      <c r="B228" t="s">
        <v>7</v>
      </c>
      <c r="C228" t="s">
        <v>59</v>
      </c>
      <c r="D228">
        <v>-616.39</v>
      </c>
      <c r="E228">
        <v>1236.27</v>
      </c>
      <c r="F228" s="3"/>
      <c r="H228" s="3"/>
      <c r="I228" s="3"/>
      <c r="J228" s="3"/>
      <c r="K228" s="3"/>
      <c r="L228" s="3"/>
      <c r="M228" s="3">
        <f>D228</f>
        <v>-616.39</v>
      </c>
      <c r="N228" s="3"/>
      <c r="O228" s="3"/>
      <c r="P228" s="3"/>
    </row>
    <row r="229" spans="1:16" x14ac:dyDescent="0.25">
      <c r="A229" s="14">
        <v>45048</v>
      </c>
      <c r="B229" t="s">
        <v>6</v>
      </c>
      <c r="C229" t="s">
        <v>198</v>
      </c>
      <c r="D229">
        <v>852.66</v>
      </c>
      <c r="E229">
        <v>1852.66</v>
      </c>
      <c r="F229" s="3"/>
      <c r="G229" s="3"/>
      <c r="H229" s="3">
        <f>D229</f>
        <v>852.66</v>
      </c>
      <c r="I229" s="3"/>
      <c r="J229" s="3"/>
      <c r="K229" s="3"/>
      <c r="L229" s="3"/>
      <c r="M229" s="3"/>
      <c r="N229" s="3"/>
      <c r="O229" s="3"/>
      <c r="P229" s="3"/>
    </row>
    <row r="230" spans="1:16" x14ac:dyDescent="0.25">
      <c r="A230" s="14">
        <v>45044</v>
      </c>
      <c r="C230" t="s">
        <v>57</v>
      </c>
      <c r="D230">
        <v>-695.8</v>
      </c>
      <c r="E230">
        <v>1000</v>
      </c>
      <c r="F230" s="3"/>
      <c r="G230" s="3">
        <f>D230</f>
        <v>-695.8</v>
      </c>
      <c r="H230" s="3"/>
      <c r="I230" s="3"/>
      <c r="J230" s="3"/>
      <c r="K230" s="3"/>
      <c r="L230" s="3"/>
      <c r="M230" s="3"/>
      <c r="N230" s="3"/>
      <c r="O230" s="3"/>
      <c r="P230" s="3"/>
    </row>
    <row r="231" spans="1:16" x14ac:dyDescent="0.25">
      <c r="A231" s="14">
        <v>45044</v>
      </c>
      <c r="B231" t="s">
        <v>5</v>
      </c>
      <c r="C231" t="s">
        <v>199</v>
      </c>
      <c r="D231">
        <v>-4.2</v>
      </c>
      <c r="E231">
        <v>1695.8</v>
      </c>
      <c r="F231" s="3"/>
      <c r="G231" s="3"/>
      <c r="H231" s="3"/>
      <c r="I231" s="3">
        <f>D231</f>
        <v>-4.2</v>
      </c>
      <c r="J231" s="3"/>
      <c r="K231" s="3"/>
      <c r="L231" s="3"/>
      <c r="M231" s="3"/>
      <c r="N231" s="3"/>
      <c r="O231" s="3"/>
      <c r="P231" s="3"/>
    </row>
    <row r="232" spans="1:16" x14ac:dyDescent="0.25">
      <c r="A232" s="14">
        <v>45044</v>
      </c>
      <c r="B232" t="s">
        <v>6</v>
      </c>
      <c r="C232" t="s">
        <v>200</v>
      </c>
      <c r="D232">
        <v>700</v>
      </c>
      <c r="E232">
        <v>1700</v>
      </c>
      <c r="F232" s="3"/>
      <c r="G232" s="3"/>
      <c r="H232" s="3">
        <f>D232</f>
        <v>700</v>
      </c>
      <c r="I232" s="3"/>
      <c r="J232" s="3"/>
      <c r="K232" s="3"/>
      <c r="L232" s="3"/>
      <c r="M232" s="3"/>
      <c r="N232" s="3"/>
      <c r="O232" s="3"/>
      <c r="P232" s="3"/>
    </row>
    <row r="233" spans="1:16" x14ac:dyDescent="0.25">
      <c r="A233" s="14">
        <v>45040</v>
      </c>
      <c r="C233" t="s">
        <v>57</v>
      </c>
      <c r="D233">
        <v>-1125</v>
      </c>
      <c r="E233">
        <v>1000</v>
      </c>
      <c r="F233" s="3"/>
      <c r="G233" s="3">
        <f>D233</f>
        <v>-1125</v>
      </c>
      <c r="H233" s="3"/>
      <c r="I233" s="3"/>
      <c r="J233" s="3"/>
      <c r="K233" s="3"/>
      <c r="L233" s="3"/>
      <c r="M233" s="3"/>
      <c r="N233" s="3"/>
      <c r="O233" s="3"/>
      <c r="P233" s="3"/>
    </row>
    <row r="234" spans="1:16" x14ac:dyDescent="0.25">
      <c r="A234" s="14">
        <v>45040</v>
      </c>
      <c r="B234" t="s">
        <v>6</v>
      </c>
      <c r="C234" t="s">
        <v>201</v>
      </c>
      <c r="D234">
        <v>1125</v>
      </c>
      <c r="E234">
        <v>2125</v>
      </c>
      <c r="F234" s="3"/>
      <c r="G234" s="3"/>
      <c r="H234" s="3">
        <f>D234</f>
        <v>1125</v>
      </c>
      <c r="I234" s="3"/>
      <c r="J234" s="3"/>
      <c r="K234" s="3"/>
      <c r="L234" s="3"/>
      <c r="M234" s="3"/>
      <c r="N234" s="3"/>
      <c r="O234" s="3"/>
      <c r="P234" s="3"/>
    </row>
    <row r="235" spans="1:16" x14ac:dyDescent="0.25">
      <c r="A235" s="14">
        <v>45037</v>
      </c>
      <c r="C235" t="s">
        <v>57</v>
      </c>
      <c r="D235">
        <v>-700</v>
      </c>
      <c r="E235">
        <v>1000</v>
      </c>
      <c r="F235" s="3"/>
      <c r="G235" s="3">
        <f>D235</f>
        <v>-700</v>
      </c>
      <c r="H235" s="3"/>
      <c r="I235" s="3"/>
      <c r="J235" s="3"/>
      <c r="K235" s="3"/>
      <c r="L235" s="3"/>
      <c r="M235" s="3"/>
      <c r="N235" s="3"/>
      <c r="O235" s="3"/>
      <c r="P235" s="3"/>
    </row>
    <row r="236" spans="1:16" x14ac:dyDescent="0.25">
      <c r="A236" s="14">
        <v>45037</v>
      </c>
      <c r="B236" t="s">
        <v>6</v>
      </c>
      <c r="C236" t="s">
        <v>202</v>
      </c>
      <c r="D236">
        <v>700</v>
      </c>
      <c r="E236">
        <v>1700</v>
      </c>
      <c r="F236" s="3"/>
      <c r="G236" s="3"/>
      <c r="H236" s="3">
        <f>D236</f>
        <v>700</v>
      </c>
      <c r="I236" s="3"/>
      <c r="J236" s="3"/>
      <c r="K236" s="3"/>
      <c r="L236" s="3"/>
      <c r="M236" s="3"/>
      <c r="N236" s="3"/>
      <c r="O236" s="3"/>
      <c r="P236" s="3"/>
    </row>
    <row r="237" spans="1:16" x14ac:dyDescent="0.25">
      <c r="A237" s="14">
        <v>45036</v>
      </c>
      <c r="C237" t="s">
        <v>57</v>
      </c>
      <c r="D237">
        <v>-1545.83</v>
      </c>
      <c r="E237">
        <v>1000</v>
      </c>
      <c r="F237" s="3"/>
      <c r="G237" s="3">
        <f>D237</f>
        <v>-1545.83</v>
      </c>
      <c r="H237" s="3"/>
      <c r="I237" s="3"/>
      <c r="J237" s="3"/>
      <c r="K237" s="3"/>
      <c r="L237" s="3"/>
      <c r="M237" s="3"/>
      <c r="N237" s="3"/>
      <c r="O237" s="3"/>
      <c r="P237" s="3"/>
    </row>
    <row r="238" spans="1:16" x14ac:dyDescent="0.25">
      <c r="A238" s="14">
        <v>45036</v>
      </c>
      <c r="B238" t="s">
        <v>6</v>
      </c>
      <c r="C238" t="s">
        <v>203</v>
      </c>
      <c r="D238">
        <v>1545.83</v>
      </c>
      <c r="E238">
        <v>2545.83</v>
      </c>
      <c r="F238" s="3"/>
      <c r="G238" s="3"/>
      <c r="H238" s="3">
        <f>D238</f>
        <v>1545.83</v>
      </c>
      <c r="I238" s="3"/>
      <c r="J238" s="3"/>
      <c r="K238" s="3"/>
      <c r="L238" s="3"/>
      <c r="M238" s="3"/>
      <c r="N238" s="3"/>
      <c r="O238" s="3"/>
      <c r="P238" s="3"/>
    </row>
    <row r="239" spans="1:16" x14ac:dyDescent="0.25">
      <c r="A239" s="14">
        <v>45030</v>
      </c>
      <c r="C239" t="s">
        <v>57</v>
      </c>
      <c r="D239">
        <v>-700</v>
      </c>
      <c r="E239">
        <v>1000</v>
      </c>
      <c r="F239" s="3"/>
      <c r="G239" s="3">
        <f>D239</f>
        <v>-700</v>
      </c>
      <c r="H239" s="3"/>
      <c r="I239" s="3"/>
      <c r="J239" s="3"/>
      <c r="K239" s="3"/>
      <c r="L239" s="3"/>
      <c r="M239" s="3"/>
      <c r="N239" s="3"/>
      <c r="O239" s="3"/>
      <c r="P239" s="3"/>
    </row>
    <row r="240" spans="1:16" x14ac:dyDescent="0.25">
      <c r="A240" s="14">
        <v>45030</v>
      </c>
      <c r="B240" t="s">
        <v>6</v>
      </c>
      <c r="C240" t="s">
        <v>204</v>
      </c>
      <c r="D240">
        <v>700</v>
      </c>
      <c r="E240">
        <v>1700</v>
      </c>
      <c r="F240" s="3"/>
      <c r="G240" s="3"/>
      <c r="H240" s="3">
        <f>D240</f>
        <v>700</v>
      </c>
      <c r="I240" s="3"/>
      <c r="J240" s="3"/>
      <c r="K240" s="3"/>
      <c r="L240" s="3"/>
      <c r="M240" s="3"/>
      <c r="N240" s="3"/>
      <c r="O240" s="3"/>
      <c r="P240" s="3"/>
    </row>
    <row r="241" spans="1:17" x14ac:dyDescent="0.25">
      <c r="A241" s="14">
        <v>45027</v>
      </c>
      <c r="C241" t="s">
        <v>57</v>
      </c>
      <c r="D241">
        <v>-700</v>
      </c>
      <c r="E241">
        <v>1000</v>
      </c>
      <c r="F241" s="3"/>
      <c r="G241" s="3">
        <f>D241</f>
        <v>-700</v>
      </c>
      <c r="H241" s="3"/>
      <c r="I241" s="3"/>
      <c r="J241" s="3"/>
      <c r="K241" s="3"/>
      <c r="L241" s="3"/>
      <c r="M241" s="3"/>
      <c r="N241" s="3"/>
      <c r="O241" s="3"/>
      <c r="P241" s="3"/>
    </row>
    <row r="242" spans="1:17" x14ac:dyDescent="0.25">
      <c r="A242" s="14">
        <v>45027</v>
      </c>
      <c r="B242" t="s">
        <v>6</v>
      </c>
      <c r="C242" t="s">
        <v>205</v>
      </c>
      <c r="D242">
        <v>700</v>
      </c>
      <c r="E242">
        <v>1700</v>
      </c>
      <c r="F242" s="3"/>
      <c r="G242" s="3"/>
      <c r="H242" s="3">
        <f>D242</f>
        <v>700</v>
      </c>
      <c r="I242" s="3"/>
      <c r="J242" s="3"/>
      <c r="K242" s="3"/>
      <c r="L242" s="3"/>
      <c r="M242" s="3"/>
      <c r="N242" s="3"/>
      <c r="O242" s="3"/>
      <c r="P242" s="3"/>
    </row>
    <row r="243" spans="1:17" x14ac:dyDescent="0.25">
      <c r="A243" s="14">
        <v>45020</v>
      </c>
      <c r="B243" t="s">
        <v>7</v>
      </c>
      <c r="C243" t="s">
        <v>206</v>
      </c>
      <c r="D243">
        <v>-125.8</v>
      </c>
      <c r="E243">
        <v>1000</v>
      </c>
      <c r="F243" s="3"/>
      <c r="G243" s="3"/>
      <c r="H243" s="3"/>
      <c r="I243" s="3"/>
      <c r="J243" s="3"/>
      <c r="K243" s="3">
        <f>D243</f>
        <v>-125.8</v>
      </c>
      <c r="L243" s="3"/>
      <c r="M243" s="3"/>
      <c r="N243" s="3"/>
      <c r="O243" s="3"/>
      <c r="P243" s="3"/>
    </row>
    <row r="244" spans="1:17" x14ac:dyDescent="0.25">
      <c r="A244" s="14">
        <v>45020</v>
      </c>
      <c r="C244" t="s">
        <v>56</v>
      </c>
      <c r="D244">
        <v>125.8</v>
      </c>
      <c r="E244">
        <v>1125.8</v>
      </c>
      <c r="F244" s="3"/>
      <c r="G244" s="3">
        <f>D244</f>
        <v>125.8</v>
      </c>
      <c r="H244" s="3"/>
      <c r="I244" s="3"/>
      <c r="J244" s="3"/>
      <c r="K244" s="3"/>
      <c r="L244" s="3"/>
      <c r="M244" s="3"/>
      <c r="N244" s="3"/>
      <c r="O244" s="3"/>
      <c r="P244" s="3"/>
    </row>
    <row r="245" spans="1:17" x14ac:dyDescent="0.25">
      <c r="A245" s="14">
        <v>45019</v>
      </c>
      <c r="C245" t="s">
        <v>57</v>
      </c>
      <c r="D245">
        <v>-1248.22</v>
      </c>
      <c r="E245">
        <v>1000</v>
      </c>
      <c r="F245" s="3"/>
      <c r="G245" s="3">
        <f>D245</f>
        <v>-1248.22</v>
      </c>
      <c r="H245" s="3"/>
      <c r="I245" s="3"/>
      <c r="J245" s="3"/>
      <c r="K245" s="3"/>
      <c r="L245" s="3"/>
      <c r="M245" s="3"/>
      <c r="N245" s="3"/>
      <c r="O245" s="3"/>
      <c r="P245" s="3"/>
    </row>
    <row r="246" spans="1:17" x14ac:dyDescent="0.25">
      <c r="A246" s="14">
        <v>45019</v>
      </c>
      <c r="B246" t="s">
        <v>6</v>
      </c>
      <c r="C246" t="s">
        <v>207</v>
      </c>
      <c r="D246">
        <v>852.66</v>
      </c>
      <c r="E246">
        <v>2248.2199999999998</v>
      </c>
      <c r="F246" s="3"/>
      <c r="G246" s="3"/>
      <c r="H246" s="3">
        <f>D246</f>
        <v>852.66</v>
      </c>
      <c r="I246" s="3"/>
      <c r="J246" s="3"/>
      <c r="K246" s="3"/>
      <c r="L246" s="3"/>
      <c r="M246" s="3"/>
      <c r="N246" s="3"/>
      <c r="O246" s="3"/>
      <c r="P246" s="3"/>
    </row>
    <row r="247" spans="1:17" x14ac:dyDescent="0.25">
      <c r="A247" s="14">
        <v>45019</v>
      </c>
      <c r="B247" t="s">
        <v>6</v>
      </c>
      <c r="C247" t="s">
        <v>208</v>
      </c>
      <c r="D247">
        <v>395.56</v>
      </c>
      <c r="E247">
        <v>1395.56</v>
      </c>
      <c r="F247" s="3"/>
      <c r="G247" s="3"/>
      <c r="H247" s="3">
        <f>D247</f>
        <v>395.56</v>
      </c>
      <c r="I247" s="3"/>
      <c r="J247" s="3"/>
      <c r="K247" s="3"/>
      <c r="L247" s="3"/>
      <c r="M247" s="3"/>
      <c r="N247" s="3"/>
      <c r="O247" s="3"/>
      <c r="P247" s="3"/>
    </row>
    <row r="248" spans="1:17" x14ac:dyDescent="0.25">
      <c r="A248" s="1"/>
      <c r="D248" s="5" t="s">
        <v>60</v>
      </c>
      <c r="E248" s="3"/>
      <c r="F248" s="3"/>
      <c r="G248" s="4" t="s">
        <v>60</v>
      </c>
      <c r="H248" s="4" t="s">
        <v>60</v>
      </c>
      <c r="I248" s="4" t="s">
        <v>60</v>
      </c>
      <c r="J248" s="4" t="s">
        <v>60</v>
      </c>
      <c r="K248" s="4" t="s">
        <v>60</v>
      </c>
      <c r="L248" s="4" t="s">
        <v>60</v>
      </c>
      <c r="M248" s="4" t="s">
        <v>60</v>
      </c>
      <c r="N248" s="4" t="s">
        <v>60</v>
      </c>
      <c r="O248" s="4" t="s">
        <v>60</v>
      </c>
      <c r="P248" s="4" t="s">
        <v>60</v>
      </c>
      <c r="Q248" s="4" t="s">
        <v>60</v>
      </c>
    </row>
    <row r="249" spans="1:17" x14ac:dyDescent="0.25">
      <c r="A249" s="1"/>
      <c r="C249" s="2" t="s">
        <v>64</v>
      </c>
      <c r="D249" s="3">
        <f>SUM(D3:D247)</f>
        <v>-5.1159076974727213E-13</v>
      </c>
      <c r="F249" s="3"/>
      <c r="G249" s="3">
        <f t="shared" ref="G249:O249" si="0">SUM(G3:G247)</f>
        <v>27397.349999999951</v>
      </c>
      <c r="H249" s="3">
        <f t="shared" si="0"/>
        <v>89932.390000000029</v>
      </c>
      <c r="I249" s="3">
        <f t="shared" si="0"/>
        <v>-46.2</v>
      </c>
      <c r="J249" s="3">
        <f t="shared" si="0"/>
        <v>0</v>
      </c>
      <c r="K249" s="3">
        <f t="shared" si="0"/>
        <v>-1038.58</v>
      </c>
      <c r="L249" s="3">
        <f t="shared" si="0"/>
        <v>-2244.69</v>
      </c>
      <c r="M249" s="3">
        <f t="shared" si="0"/>
        <v>-10514.39</v>
      </c>
      <c r="N249" s="3">
        <f t="shared" si="0"/>
        <v>-67540</v>
      </c>
      <c r="O249" s="3">
        <f t="shared" si="0"/>
        <v>-32460</v>
      </c>
      <c r="P249" s="3">
        <f t="shared" ref="P249:Q249" si="1">SUM(P3:P247)</f>
        <v>-3485.88</v>
      </c>
      <c r="Q249" s="3">
        <f t="shared" si="1"/>
        <v>0</v>
      </c>
    </row>
    <row r="250" spans="1:17" x14ac:dyDescent="0.25">
      <c r="A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7" x14ac:dyDescent="0.25">
      <c r="C251" s="2" t="s">
        <v>21</v>
      </c>
      <c r="D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7" x14ac:dyDescent="0.25">
      <c r="D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7" x14ac:dyDescent="0.25">
      <c r="C253" t="s">
        <v>22</v>
      </c>
      <c r="D253" s="3">
        <f>H249</f>
        <v>89932.390000000029</v>
      </c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7" x14ac:dyDescent="0.25">
      <c r="C254" t="s">
        <v>62</v>
      </c>
      <c r="D254" s="3">
        <f>G249</f>
        <v>27397.349999999951</v>
      </c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7" x14ac:dyDescent="0.25">
      <c r="D255" s="4" t="s">
        <v>60</v>
      </c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7" x14ac:dyDescent="0.25">
      <c r="C256" t="s">
        <v>63</v>
      </c>
      <c r="D256" s="3">
        <f>SUM(D253:D255)</f>
        <v>117329.73999999998</v>
      </c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3:16" x14ac:dyDescent="0.25">
      <c r="D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3:16" x14ac:dyDescent="0.25">
      <c r="C258" t="s">
        <v>23</v>
      </c>
      <c r="D258" s="3">
        <f>I249</f>
        <v>-46.2</v>
      </c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3:16" x14ac:dyDescent="0.25">
      <c r="C259" t="s">
        <v>24</v>
      </c>
      <c r="D259" s="3">
        <f>J249</f>
        <v>0</v>
      </c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3:16" x14ac:dyDescent="0.25">
      <c r="C260" t="s">
        <v>25</v>
      </c>
      <c r="D260" s="3">
        <f>K249</f>
        <v>-1038.58</v>
      </c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3:16" x14ac:dyDescent="0.25">
      <c r="C261" t="s">
        <v>19</v>
      </c>
      <c r="D261" s="3">
        <f>L249</f>
        <v>-2244.69</v>
      </c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3:16" x14ac:dyDescent="0.25">
      <c r="C262" t="s">
        <v>26</v>
      </c>
      <c r="D262" s="3">
        <f>M249</f>
        <v>-10514.39</v>
      </c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3:16" x14ac:dyDescent="0.25">
      <c r="C263" t="s">
        <v>215</v>
      </c>
      <c r="D263" s="3">
        <f>P249</f>
        <v>-3485.88</v>
      </c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3:16" x14ac:dyDescent="0.25">
      <c r="C264" t="s">
        <v>61</v>
      </c>
      <c r="D264" s="3">
        <f>N249</f>
        <v>-67540</v>
      </c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3:16" x14ac:dyDescent="0.25">
      <c r="C265" t="s">
        <v>34</v>
      </c>
      <c r="D265" s="3">
        <f>O249</f>
        <v>-32460</v>
      </c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3:16" x14ac:dyDescent="0.25">
      <c r="D266" s="4" t="s">
        <v>14</v>
      </c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3:16" x14ac:dyDescent="0.25">
      <c r="C267" t="s">
        <v>27</v>
      </c>
      <c r="D267" s="3">
        <f>SUM(D258:D266)</f>
        <v>-117329.74</v>
      </c>
    </row>
    <row r="268" spans="3:16" x14ac:dyDescent="0.25">
      <c r="D268" s="3"/>
    </row>
    <row r="269" spans="3:16" x14ac:dyDescent="0.25">
      <c r="C269" t="s">
        <v>28</v>
      </c>
      <c r="D269" s="20">
        <f>D256+D267</f>
        <v>0</v>
      </c>
    </row>
    <row r="271" spans="3:16" ht="15.75" thickBot="1" x14ac:dyDescent="0.3"/>
    <row r="272" spans="3:16" x14ac:dyDescent="0.25">
      <c r="C272" s="6" t="s">
        <v>67</v>
      </c>
      <c r="D272" s="7">
        <f>E247-D247</f>
        <v>1000</v>
      </c>
    </row>
    <row r="273" spans="3:5" x14ac:dyDescent="0.25">
      <c r="C273" s="8" t="s">
        <v>68</v>
      </c>
      <c r="D273" s="9">
        <f>E3</f>
        <v>1000</v>
      </c>
    </row>
    <row r="274" spans="3:5" x14ac:dyDescent="0.25">
      <c r="C274" s="8"/>
      <c r="D274" s="10" t="s">
        <v>14</v>
      </c>
      <c r="E274" s="3"/>
    </row>
    <row r="275" spans="3:5" ht="15.75" thickBot="1" x14ac:dyDescent="0.3">
      <c r="C275" s="11" t="s">
        <v>69</v>
      </c>
      <c r="D275" s="12">
        <f>D273-D272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4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3" sqref="E3"/>
    </sheetView>
  </sheetViews>
  <sheetFormatPr defaultRowHeight="15" x14ac:dyDescent="0.25"/>
  <cols>
    <col min="1" max="1" width="12.42578125" customWidth="1"/>
    <col min="3" max="3" width="28.7109375" customWidth="1"/>
    <col min="4" max="4" width="10.140625" bestFit="1" customWidth="1"/>
    <col min="5" max="5" width="9.85546875" bestFit="1" customWidth="1"/>
    <col min="7" max="7" width="9.5703125" bestFit="1" customWidth="1"/>
    <col min="8" max="8" width="8.85546875" bestFit="1" customWidth="1"/>
    <col min="9" max="10" width="9.42578125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 t="s">
        <v>12</v>
      </c>
      <c r="H1" s="2" t="s">
        <v>31</v>
      </c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 t="s">
        <v>30</v>
      </c>
      <c r="H2" s="2" t="s">
        <v>9</v>
      </c>
      <c r="I2" s="2"/>
      <c r="J2" s="2"/>
    </row>
    <row r="3" spans="1:12" x14ac:dyDescent="0.25">
      <c r="A3" s="14">
        <v>45379</v>
      </c>
      <c r="C3" t="s">
        <v>52</v>
      </c>
      <c r="D3">
        <v>-4.2</v>
      </c>
      <c r="E3">
        <v>321227.75</v>
      </c>
      <c r="F3" s="3"/>
      <c r="G3" s="3">
        <f>D3</f>
        <v>-4.2</v>
      </c>
      <c r="H3" s="3"/>
      <c r="I3" s="3"/>
      <c r="J3" s="3"/>
    </row>
    <row r="4" spans="1:12" x14ac:dyDescent="0.25">
      <c r="A4" s="14">
        <v>45379</v>
      </c>
      <c r="B4" t="s">
        <v>29</v>
      </c>
      <c r="C4" t="s">
        <v>209</v>
      </c>
      <c r="D4">
        <v>419.97</v>
      </c>
      <c r="E4">
        <v>321231.95</v>
      </c>
      <c r="F4" s="3"/>
      <c r="H4" s="3">
        <f>D4</f>
        <v>419.97</v>
      </c>
      <c r="I4" s="3"/>
      <c r="J4" s="3"/>
    </row>
    <row r="5" spans="1:12" x14ac:dyDescent="0.25">
      <c r="A5" s="14">
        <v>45376</v>
      </c>
      <c r="C5" t="s">
        <v>53</v>
      </c>
      <c r="D5">
        <v>1125</v>
      </c>
      <c r="E5">
        <v>320811.98</v>
      </c>
      <c r="F5" s="3"/>
      <c r="G5" s="3">
        <f t="shared" ref="G5:G67" si="0">D5</f>
        <v>1125</v>
      </c>
      <c r="H5" s="3"/>
      <c r="I5" s="3"/>
      <c r="J5" s="3"/>
    </row>
    <row r="6" spans="1:12" x14ac:dyDescent="0.25">
      <c r="A6" s="14">
        <v>45371</v>
      </c>
      <c r="C6" t="s">
        <v>53</v>
      </c>
      <c r="D6">
        <v>1545.83</v>
      </c>
      <c r="E6">
        <v>319686.98</v>
      </c>
      <c r="F6" s="3"/>
      <c r="G6" s="3">
        <f t="shared" si="0"/>
        <v>1545.83</v>
      </c>
      <c r="H6" s="3"/>
      <c r="I6" s="3"/>
      <c r="J6" s="3"/>
    </row>
    <row r="7" spans="1:12" x14ac:dyDescent="0.25">
      <c r="A7" s="14">
        <v>45369</v>
      </c>
      <c r="C7" t="s">
        <v>52</v>
      </c>
      <c r="D7">
        <v>-50000</v>
      </c>
      <c r="E7">
        <v>318141.15000000002</v>
      </c>
      <c r="F7" s="3"/>
      <c r="G7" s="3">
        <f t="shared" si="0"/>
        <v>-50000</v>
      </c>
      <c r="H7" s="3"/>
      <c r="I7" s="3"/>
      <c r="J7" s="3"/>
    </row>
    <row r="8" spans="1:12" x14ac:dyDescent="0.25">
      <c r="A8" s="14">
        <v>45366</v>
      </c>
      <c r="C8" t="s">
        <v>52</v>
      </c>
      <c r="D8">
        <v>-50000</v>
      </c>
      <c r="E8">
        <v>368141.15</v>
      </c>
      <c r="F8" s="3"/>
      <c r="G8" s="3">
        <f t="shared" si="0"/>
        <v>-50000</v>
      </c>
      <c r="H8" s="3"/>
      <c r="I8" s="3"/>
      <c r="J8" s="3"/>
    </row>
    <row r="9" spans="1:12" x14ac:dyDescent="0.25">
      <c r="A9" s="14">
        <v>45352</v>
      </c>
      <c r="C9" t="s">
        <v>53</v>
      </c>
      <c r="D9">
        <v>1977.66</v>
      </c>
      <c r="E9">
        <v>418141.15</v>
      </c>
      <c r="F9" s="3"/>
      <c r="G9" s="3">
        <f t="shared" si="0"/>
        <v>1977.66</v>
      </c>
      <c r="H9" s="3"/>
      <c r="I9" s="3"/>
      <c r="J9" s="3"/>
    </row>
    <row r="10" spans="1:12" x14ac:dyDescent="0.25">
      <c r="A10" s="14">
        <v>45351</v>
      </c>
      <c r="C10" t="s">
        <v>52</v>
      </c>
      <c r="D10">
        <v>-175.1</v>
      </c>
      <c r="E10">
        <v>416163.49</v>
      </c>
      <c r="F10" s="3"/>
      <c r="G10" s="3">
        <f t="shared" si="0"/>
        <v>-175.1</v>
      </c>
      <c r="H10" s="3"/>
      <c r="I10" s="3"/>
      <c r="J10" s="3"/>
    </row>
    <row r="11" spans="1:12" x14ac:dyDescent="0.25">
      <c r="A11" s="14">
        <v>45351</v>
      </c>
      <c r="B11" t="s">
        <v>29</v>
      </c>
      <c r="C11" t="s">
        <v>210</v>
      </c>
      <c r="D11">
        <v>483.72</v>
      </c>
      <c r="E11">
        <v>416338.59</v>
      </c>
      <c r="F11" s="3"/>
      <c r="H11" s="3">
        <f>D11</f>
        <v>483.72</v>
      </c>
      <c r="I11" s="3"/>
      <c r="J11" s="3"/>
    </row>
    <row r="12" spans="1:12" x14ac:dyDescent="0.25">
      <c r="A12" s="14">
        <v>45348</v>
      </c>
      <c r="C12" t="s">
        <v>53</v>
      </c>
      <c r="D12">
        <v>1125</v>
      </c>
      <c r="E12">
        <v>415854.87</v>
      </c>
      <c r="F12" s="3"/>
      <c r="G12" s="3">
        <f t="shared" si="0"/>
        <v>1125</v>
      </c>
      <c r="H12" s="3"/>
      <c r="I12" s="3"/>
      <c r="J12" s="3"/>
    </row>
    <row r="13" spans="1:12" x14ac:dyDescent="0.25">
      <c r="A13" s="14">
        <v>45344</v>
      </c>
      <c r="C13" t="s">
        <v>52</v>
      </c>
      <c r="D13">
        <v>-3500</v>
      </c>
      <c r="E13">
        <v>414729.87</v>
      </c>
      <c r="F13" s="3"/>
      <c r="G13" s="3">
        <f t="shared" si="0"/>
        <v>-3500</v>
      </c>
      <c r="H13" s="3"/>
      <c r="I13" s="3"/>
      <c r="J13" s="3"/>
    </row>
    <row r="14" spans="1:12" x14ac:dyDescent="0.25">
      <c r="A14" s="14">
        <v>45342</v>
      </c>
      <c r="C14" t="s">
        <v>53</v>
      </c>
      <c r="D14">
        <v>1545.83</v>
      </c>
      <c r="E14">
        <v>418229.87</v>
      </c>
      <c r="F14" s="3"/>
      <c r="G14" s="3">
        <f t="shared" si="0"/>
        <v>1545.83</v>
      </c>
      <c r="H14" s="3"/>
      <c r="I14" s="3"/>
      <c r="J14" s="3"/>
    </row>
    <row r="15" spans="1:12" x14ac:dyDescent="0.25">
      <c r="A15" s="14">
        <v>45338</v>
      </c>
      <c r="C15" t="s">
        <v>53</v>
      </c>
      <c r="D15">
        <v>700</v>
      </c>
      <c r="E15">
        <v>416684.04</v>
      </c>
      <c r="F15" s="3"/>
      <c r="G15" s="3">
        <f t="shared" si="0"/>
        <v>700</v>
      </c>
      <c r="H15" s="3"/>
      <c r="I15" s="3"/>
      <c r="J15" s="3"/>
    </row>
    <row r="16" spans="1:12" x14ac:dyDescent="0.25">
      <c r="A16" s="14">
        <v>45334</v>
      </c>
      <c r="C16" t="s">
        <v>52</v>
      </c>
      <c r="D16">
        <v>-9375</v>
      </c>
      <c r="E16">
        <v>415984.04</v>
      </c>
      <c r="F16" s="3"/>
      <c r="G16" s="3">
        <f t="shared" si="0"/>
        <v>-9375</v>
      </c>
      <c r="H16" s="3"/>
      <c r="I16" s="3"/>
      <c r="J16" s="3"/>
    </row>
    <row r="17" spans="1:10" x14ac:dyDescent="0.25">
      <c r="A17" s="14">
        <v>45331</v>
      </c>
      <c r="C17" t="s">
        <v>53</v>
      </c>
      <c r="D17">
        <v>700</v>
      </c>
      <c r="E17">
        <v>425359.04</v>
      </c>
      <c r="F17" s="3"/>
      <c r="G17" s="3">
        <f t="shared" si="0"/>
        <v>700</v>
      </c>
      <c r="H17" s="3"/>
      <c r="I17" s="3"/>
      <c r="J17" s="3"/>
    </row>
    <row r="18" spans="1:10" x14ac:dyDescent="0.25">
      <c r="A18" s="14">
        <v>45330</v>
      </c>
      <c r="C18" t="s">
        <v>52</v>
      </c>
      <c r="D18">
        <v>-160.58000000000001</v>
      </c>
      <c r="E18">
        <v>424659.04</v>
      </c>
      <c r="F18" s="3"/>
      <c r="G18" s="3">
        <f t="shared" si="0"/>
        <v>-160.58000000000001</v>
      </c>
      <c r="H18" s="3"/>
      <c r="I18" s="3"/>
      <c r="J18" s="3"/>
    </row>
    <row r="19" spans="1:10" x14ac:dyDescent="0.25">
      <c r="A19" s="14">
        <v>45328</v>
      </c>
      <c r="C19" t="s">
        <v>52</v>
      </c>
      <c r="D19">
        <v>-3500</v>
      </c>
      <c r="E19">
        <v>424819.62</v>
      </c>
      <c r="F19" s="3"/>
      <c r="G19" s="3">
        <f t="shared" si="0"/>
        <v>-3500</v>
      </c>
      <c r="H19" s="3"/>
      <c r="I19" s="3"/>
      <c r="J19" s="3"/>
    </row>
    <row r="20" spans="1:10" x14ac:dyDescent="0.25">
      <c r="A20" s="14">
        <v>45327</v>
      </c>
      <c r="C20" t="s">
        <v>52</v>
      </c>
      <c r="D20">
        <v>-119.05</v>
      </c>
      <c r="E20">
        <v>428319.62</v>
      </c>
      <c r="F20" s="3"/>
      <c r="G20" s="3">
        <f t="shared" si="0"/>
        <v>-119.05</v>
      </c>
      <c r="H20" s="3"/>
      <c r="I20" s="3"/>
      <c r="J20" s="3"/>
    </row>
    <row r="21" spans="1:10" x14ac:dyDescent="0.25">
      <c r="A21" s="14">
        <v>45324</v>
      </c>
      <c r="C21" t="s">
        <v>53</v>
      </c>
      <c r="D21">
        <v>10380.969999999999</v>
      </c>
      <c r="E21">
        <v>428438.67</v>
      </c>
      <c r="F21" s="3"/>
      <c r="G21" s="3">
        <f t="shared" si="0"/>
        <v>10380.969999999999</v>
      </c>
      <c r="H21" s="3"/>
      <c r="I21" s="3"/>
      <c r="J21" s="3"/>
    </row>
    <row r="22" spans="1:10" x14ac:dyDescent="0.25">
      <c r="A22" s="14">
        <v>45323</v>
      </c>
      <c r="C22" t="s">
        <v>52</v>
      </c>
      <c r="D22">
        <v>-2633.22</v>
      </c>
      <c r="E22">
        <v>418057.7</v>
      </c>
      <c r="F22" s="3"/>
      <c r="G22" s="3">
        <f t="shared" si="0"/>
        <v>-2633.22</v>
      </c>
      <c r="H22" s="3"/>
      <c r="I22" s="3"/>
      <c r="J22" s="3"/>
    </row>
    <row r="23" spans="1:10" x14ac:dyDescent="0.25">
      <c r="A23" s="14">
        <v>45322</v>
      </c>
      <c r="C23" t="s">
        <v>52</v>
      </c>
      <c r="D23">
        <v>-2.8</v>
      </c>
      <c r="E23">
        <v>420690.92</v>
      </c>
      <c r="F23" s="3"/>
      <c r="G23" s="3">
        <f t="shared" si="0"/>
        <v>-2.8</v>
      </c>
      <c r="H23" s="3"/>
      <c r="I23" s="3"/>
      <c r="J23" s="3"/>
    </row>
    <row r="24" spans="1:10" x14ac:dyDescent="0.25">
      <c r="A24" s="14">
        <v>45322</v>
      </c>
      <c r="B24" t="s">
        <v>29</v>
      </c>
      <c r="C24" t="s">
        <v>65</v>
      </c>
      <c r="D24">
        <v>543.94000000000005</v>
      </c>
      <c r="E24">
        <v>420693.72</v>
      </c>
      <c r="F24" s="3"/>
      <c r="H24" s="3">
        <f>D24</f>
        <v>543.94000000000005</v>
      </c>
      <c r="I24" s="3"/>
      <c r="J24" s="3"/>
    </row>
    <row r="25" spans="1:10" x14ac:dyDescent="0.25">
      <c r="A25" s="14">
        <v>45320</v>
      </c>
      <c r="C25" t="s">
        <v>53</v>
      </c>
      <c r="D25">
        <v>1125</v>
      </c>
      <c r="E25">
        <v>420149.78</v>
      </c>
      <c r="F25" s="3"/>
      <c r="G25" s="3">
        <f t="shared" si="0"/>
        <v>1125</v>
      </c>
      <c r="H25" s="3"/>
      <c r="I25" s="3"/>
      <c r="J25" s="3"/>
    </row>
    <row r="26" spans="1:10" x14ac:dyDescent="0.25">
      <c r="A26" s="14">
        <v>45317</v>
      </c>
      <c r="C26" t="s">
        <v>53</v>
      </c>
      <c r="D26">
        <v>700</v>
      </c>
      <c r="E26">
        <v>419024.78</v>
      </c>
      <c r="F26" s="3"/>
      <c r="G26" s="3">
        <f t="shared" si="0"/>
        <v>700</v>
      </c>
      <c r="H26" s="3"/>
      <c r="I26" s="3"/>
      <c r="J26" s="3"/>
    </row>
    <row r="27" spans="1:10" x14ac:dyDescent="0.25">
      <c r="A27" s="14">
        <v>45315</v>
      </c>
      <c r="C27" t="s">
        <v>53</v>
      </c>
      <c r="D27">
        <v>1125</v>
      </c>
      <c r="E27">
        <v>418324.78</v>
      </c>
      <c r="F27" s="3"/>
      <c r="G27" s="3">
        <f t="shared" si="0"/>
        <v>1125</v>
      </c>
      <c r="H27" s="3"/>
      <c r="I27" s="3"/>
      <c r="J27" s="3"/>
    </row>
    <row r="28" spans="1:10" x14ac:dyDescent="0.25">
      <c r="A28" s="14">
        <v>45313</v>
      </c>
      <c r="C28" t="s">
        <v>53</v>
      </c>
      <c r="D28">
        <v>1618.69</v>
      </c>
      <c r="E28">
        <v>417199.78</v>
      </c>
      <c r="F28" s="3"/>
      <c r="G28" s="3">
        <f t="shared" si="0"/>
        <v>1618.69</v>
      </c>
      <c r="H28" s="3"/>
      <c r="I28" s="3"/>
      <c r="J28" s="3"/>
    </row>
    <row r="29" spans="1:10" x14ac:dyDescent="0.25">
      <c r="A29" s="14">
        <v>45310</v>
      </c>
      <c r="C29" t="s">
        <v>53</v>
      </c>
      <c r="D29">
        <v>700</v>
      </c>
      <c r="E29">
        <v>415581.09</v>
      </c>
      <c r="F29" s="3"/>
      <c r="G29" s="3">
        <f t="shared" si="0"/>
        <v>700</v>
      </c>
      <c r="H29" s="3"/>
      <c r="I29" s="3"/>
      <c r="J29" s="3"/>
    </row>
    <row r="30" spans="1:10" x14ac:dyDescent="0.25">
      <c r="A30" s="14">
        <v>45303</v>
      </c>
      <c r="C30" t="s">
        <v>53</v>
      </c>
      <c r="D30">
        <v>1825</v>
      </c>
      <c r="E30">
        <v>414881.09</v>
      </c>
      <c r="F30" s="3"/>
      <c r="G30" s="3">
        <f t="shared" si="0"/>
        <v>1825</v>
      </c>
      <c r="H30" s="3"/>
      <c r="I30" s="3"/>
      <c r="J30" s="3"/>
    </row>
    <row r="31" spans="1:10" x14ac:dyDescent="0.25">
      <c r="A31" s="14">
        <v>45296</v>
      </c>
      <c r="C31" t="s">
        <v>53</v>
      </c>
      <c r="D31">
        <v>700</v>
      </c>
      <c r="E31">
        <v>413056.09</v>
      </c>
      <c r="F31" s="3"/>
      <c r="G31" s="3">
        <f t="shared" si="0"/>
        <v>700</v>
      </c>
      <c r="H31" s="3"/>
      <c r="I31" s="3"/>
      <c r="J31" s="3"/>
    </row>
    <row r="32" spans="1:10" x14ac:dyDescent="0.25">
      <c r="A32" s="14">
        <v>45293</v>
      </c>
      <c r="C32" t="s">
        <v>53</v>
      </c>
      <c r="D32">
        <v>1265.52</v>
      </c>
      <c r="E32">
        <v>412356.09</v>
      </c>
      <c r="F32" s="3"/>
      <c r="G32" s="3">
        <f t="shared" si="0"/>
        <v>1265.52</v>
      </c>
      <c r="H32" s="3"/>
      <c r="I32" s="3"/>
      <c r="J32" s="3"/>
    </row>
    <row r="33" spans="1:10" x14ac:dyDescent="0.25">
      <c r="A33" s="14">
        <v>45289</v>
      </c>
      <c r="C33" t="s">
        <v>53</v>
      </c>
      <c r="D33">
        <v>404.5</v>
      </c>
      <c r="E33">
        <v>411090.57</v>
      </c>
      <c r="F33" s="3"/>
      <c r="G33" s="3">
        <f t="shared" si="0"/>
        <v>404.5</v>
      </c>
      <c r="H33" s="3"/>
      <c r="I33" s="3"/>
      <c r="J33" s="3"/>
    </row>
    <row r="34" spans="1:10" x14ac:dyDescent="0.25">
      <c r="A34" s="14">
        <v>45289</v>
      </c>
      <c r="B34" t="s">
        <v>29</v>
      </c>
      <c r="C34" t="s">
        <v>211</v>
      </c>
      <c r="D34">
        <v>468.8</v>
      </c>
      <c r="E34">
        <v>410686.07</v>
      </c>
      <c r="F34" s="3"/>
      <c r="H34" s="3">
        <f>D34</f>
        <v>468.8</v>
      </c>
      <c r="I34" s="3"/>
      <c r="J34" s="3"/>
    </row>
    <row r="35" spans="1:10" x14ac:dyDescent="0.25">
      <c r="A35" s="14">
        <v>45287</v>
      </c>
      <c r="C35" t="s">
        <v>53</v>
      </c>
      <c r="D35">
        <v>1125</v>
      </c>
      <c r="E35">
        <v>410217.27</v>
      </c>
      <c r="F35" s="3"/>
      <c r="G35" s="3">
        <f t="shared" si="0"/>
        <v>1125</v>
      </c>
      <c r="H35" s="3"/>
      <c r="I35" s="3"/>
      <c r="J35" s="3"/>
    </row>
    <row r="36" spans="1:10" x14ac:dyDescent="0.25">
      <c r="A36" s="14">
        <v>45282</v>
      </c>
      <c r="C36" t="s">
        <v>53</v>
      </c>
      <c r="D36">
        <v>700</v>
      </c>
      <c r="E36">
        <v>409092.27</v>
      </c>
      <c r="F36" s="3"/>
      <c r="G36" s="3">
        <f t="shared" si="0"/>
        <v>700</v>
      </c>
      <c r="H36" s="3"/>
      <c r="I36" s="3"/>
      <c r="J36" s="3"/>
    </row>
    <row r="37" spans="1:10" x14ac:dyDescent="0.25">
      <c r="A37" s="14">
        <v>45280</v>
      </c>
      <c r="C37" t="s">
        <v>53</v>
      </c>
      <c r="D37">
        <v>1545.83</v>
      </c>
      <c r="E37">
        <v>408392.27</v>
      </c>
      <c r="F37" s="3"/>
      <c r="G37" s="3">
        <f t="shared" si="0"/>
        <v>1545.83</v>
      </c>
      <c r="H37" s="3"/>
      <c r="I37" s="3"/>
      <c r="J37" s="3"/>
    </row>
    <row r="38" spans="1:10" x14ac:dyDescent="0.25">
      <c r="A38" s="14">
        <v>45275</v>
      </c>
      <c r="C38" t="s">
        <v>53</v>
      </c>
      <c r="D38">
        <v>700</v>
      </c>
      <c r="E38">
        <v>406846.44</v>
      </c>
      <c r="F38" s="3"/>
      <c r="G38" s="3">
        <f t="shared" si="0"/>
        <v>700</v>
      </c>
      <c r="H38" s="3"/>
      <c r="I38" s="3"/>
      <c r="J38" s="3"/>
    </row>
    <row r="39" spans="1:10" x14ac:dyDescent="0.25">
      <c r="A39" s="14">
        <v>45268</v>
      </c>
      <c r="C39" t="s">
        <v>53</v>
      </c>
      <c r="D39">
        <v>700</v>
      </c>
      <c r="E39">
        <v>406146.44</v>
      </c>
      <c r="F39" s="3"/>
      <c r="G39" s="3">
        <f t="shared" si="0"/>
        <v>700</v>
      </c>
      <c r="H39" s="3"/>
      <c r="I39" s="3"/>
      <c r="J39" s="3"/>
    </row>
    <row r="40" spans="1:10" x14ac:dyDescent="0.25">
      <c r="A40" s="14">
        <v>45261</v>
      </c>
      <c r="C40" t="s">
        <v>53</v>
      </c>
      <c r="D40">
        <v>2677.66</v>
      </c>
      <c r="E40">
        <v>405446.44</v>
      </c>
      <c r="F40" s="3"/>
      <c r="G40" s="3">
        <f t="shared" si="0"/>
        <v>2677.66</v>
      </c>
      <c r="H40" s="3"/>
      <c r="I40" s="3"/>
      <c r="J40" s="3"/>
    </row>
    <row r="41" spans="1:10" x14ac:dyDescent="0.25">
      <c r="A41" s="14">
        <v>45260</v>
      </c>
      <c r="C41" t="s">
        <v>52</v>
      </c>
      <c r="D41">
        <v>-5.25</v>
      </c>
      <c r="E41">
        <v>402768.78</v>
      </c>
      <c r="F41" s="3"/>
      <c r="G41" s="3">
        <f t="shared" si="0"/>
        <v>-5.25</v>
      </c>
      <c r="H41" s="3"/>
      <c r="I41" s="3"/>
      <c r="J41" s="3"/>
    </row>
    <row r="42" spans="1:10" x14ac:dyDescent="0.25">
      <c r="A42" s="14">
        <v>45260</v>
      </c>
      <c r="B42" t="s">
        <v>29</v>
      </c>
      <c r="C42" t="s">
        <v>54</v>
      </c>
      <c r="D42">
        <v>476.37</v>
      </c>
      <c r="E42">
        <v>402774.03</v>
      </c>
      <c r="F42" s="3"/>
      <c r="H42" s="3">
        <f>D42</f>
        <v>476.37</v>
      </c>
      <c r="I42" s="3"/>
      <c r="J42" s="3"/>
    </row>
    <row r="43" spans="1:10" x14ac:dyDescent="0.25">
      <c r="A43" s="14">
        <v>45254</v>
      </c>
      <c r="C43" t="s">
        <v>53</v>
      </c>
      <c r="D43">
        <v>1825</v>
      </c>
      <c r="E43">
        <v>402297.66</v>
      </c>
      <c r="F43" s="3"/>
      <c r="G43" s="3">
        <f t="shared" si="0"/>
        <v>1825</v>
      </c>
      <c r="H43" s="3"/>
      <c r="I43" s="3"/>
      <c r="J43" s="3"/>
    </row>
    <row r="44" spans="1:10" x14ac:dyDescent="0.25">
      <c r="A44" s="14">
        <v>45250</v>
      </c>
      <c r="C44" t="s">
        <v>53</v>
      </c>
      <c r="D44">
        <v>1545.83</v>
      </c>
      <c r="E44">
        <v>400472.66</v>
      </c>
      <c r="F44" s="3"/>
      <c r="G44" s="3">
        <f t="shared" si="0"/>
        <v>1545.83</v>
      </c>
      <c r="H44" s="3"/>
      <c r="I44" s="3"/>
      <c r="J44" s="3"/>
    </row>
    <row r="45" spans="1:10" x14ac:dyDescent="0.25">
      <c r="A45" s="14">
        <v>45247</v>
      </c>
      <c r="C45" t="s">
        <v>52</v>
      </c>
      <c r="D45">
        <v>-419.69</v>
      </c>
      <c r="E45">
        <v>398926.83</v>
      </c>
      <c r="F45" s="3"/>
      <c r="G45" s="3">
        <f t="shared" si="0"/>
        <v>-419.69</v>
      </c>
      <c r="H45" s="3"/>
      <c r="I45" s="3"/>
      <c r="J45" s="3"/>
    </row>
    <row r="46" spans="1:10" x14ac:dyDescent="0.25">
      <c r="A46" s="14">
        <v>45240</v>
      </c>
      <c r="C46" t="s">
        <v>53</v>
      </c>
      <c r="D46">
        <v>700</v>
      </c>
      <c r="E46">
        <v>399346.52</v>
      </c>
      <c r="F46" s="3"/>
      <c r="G46" s="3">
        <f t="shared" si="0"/>
        <v>700</v>
      </c>
      <c r="H46" s="3"/>
      <c r="I46" s="3"/>
      <c r="J46" s="3"/>
    </row>
    <row r="47" spans="1:10" x14ac:dyDescent="0.25">
      <c r="A47" s="14">
        <v>45233</v>
      </c>
      <c r="C47" t="s">
        <v>53</v>
      </c>
      <c r="D47">
        <v>700</v>
      </c>
      <c r="E47">
        <v>398646.52</v>
      </c>
      <c r="F47" s="3"/>
      <c r="G47" s="3">
        <f t="shared" si="0"/>
        <v>700</v>
      </c>
      <c r="H47" s="3"/>
      <c r="I47" s="3"/>
      <c r="J47" s="3"/>
    </row>
    <row r="48" spans="1:10" x14ac:dyDescent="0.25">
      <c r="A48" s="14">
        <v>45231</v>
      </c>
      <c r="C48" t="s">
        <v>53</v>
      </c>
      <c r="D48">
        <v>852.66</v>
      </c>
      <c r="E48">
        <v>397946.52</v>
      </c>
      <c r="F48" s="3"/>
      <c r="G48" s="3">
        <f t="shared" si="0"/>
        <v>852.66</v>
      </c>
      <c r="H48" s="3"/>
      <c r="I48" s="3"/>
      <c r="J48" s="3"/>
    </row>
    <row r="49" spans="1:10" x14ac:dyDescent="0.25">
      <c r="A49" s="14">
        <v>45230</v>
      </c>
      <c r="C49" t="s">
        <v>52</v>
      </c>
      <c r="D49">
        <v>-3.5</v>
      </c>
      <c r="E49">
        <v>397093.86</v>
      </c>
      <c r="F49" s="3"/>
      <c r="G49" s="3">
        <f t="shared" si="0"/>
        <v>-3.5</v>
      </c>
      <c r="H49" s="3"/>
      <c r="I49" s="3"/>
      <c r="J49" s="3"/>
    </row>
    <row r="50" spans="1:10" x14ac:dyDescent="0.25">
      <c r="A50" s="14">
        <v>45230</v>
      </c>
      <c r="B50" t="s">
        <v>29</v>
      </c>
      <c r="C50" t="s">
        <v>71</v>
      </c>
      <c r="D50">
        <v>497.96</v>
      </c>
      <c r="E50">
        <v>397097.36</v>
      </c>
      <c r="F50" s="3"/>
      <c r="H50" s="3">
        <f>D50</f>
        <v>497.96</v>
      </c>
      <c r="I50" s="3"/>
      <c r="J50" s="3"/>
    </row>
    <row r="51" spans="1:10" x14ac:dyDescent="0.25">
      <c r="A51" s="14">
        <v>45226</v>
      </c>
      <c r="C51" t="s">
        <v>53</v>
      </c>
      <c r="D51">
        <v>700</v>
      </c>
      <c r="E51">
        <v>396599.4</v>
      </c>
      <c r="F51" s="3"/>
      <c r="G51" s="3">
        <f t="shared" si="0"/>
        <v>700</v>
      </c>
      <c r="H51" s="3"/>
      <c r="I51" s="3"/>
      <c r="J51" s="3"/>
    </row>
    <row r="52" spans="1:10" x14ac:dyDescent="0.25">
      <c r="A52" s="14">
        <v>45224</v>
      </c>
      <c r="C52" t="s">
        <v>53</v>
      </c>
      <c r="D52">
        <v>1125</v>
      </c>
      <c r="E52">
        <v>395899.4</v>
      </c>
      <c r="F52" s="3"/>
      <c r="G52" s="3">
        <f t="shared" si="0"/>
        <v>1125</v>
      </c>
      <c r="H52" s="3"/>
      <c r="I52" s="3"/>
      <c r="J52" s="3"/>
    </row>
    <row r="53" spans="1:10" x14ac:dyDescent="0.25">
      <c r="A53" s="14">
        <v>45223</v>
      </c>
      <c r="C53" t="s">
        <v>53</v>
      </c>
      <c r="D53">
        <v>1125</v>
      </c>
      <c r="E53">
        <v>394774.4</v>
      </c>
      <c r="F53" s="3"/>
      <c r="G53" s="3">
        <f t="shared" si="0"/>
        <v>1125</v>
      </c>
      <c r="H53" s="3"/>
      <c r="I53" s="3"/>
      <c r="J53" s="3"/>
    </row>
    <row r="54" spans="1:10" x14ac:dyDescent="0.25">
      <c r="A54" s="14">
        <v>45219</v>
      </c>
      <c r="C54" t="s">
        <v>53</v>
      </c>
      <c r="D54">
        <v>2245.83</v>
      </c>
      <c r="E54">
        <v>393649.4</v>
      </c>
      <c r="F54" s="3"/>
      <c r="G54" s="3">
        <f t="shared" si="0"/>
        <v>2245.83</v>
      </c>
      <c r="H54" s="3"/>
      <c r="I54" s="3"/>
      <c r="J54" s="3"/>
    </row>
    <row r="55" spans="1:10" x14ac:dyDescent="0.25">
      <c r="A55" s="14">
        <v>45218</v>
      </c>
      <c r="C55" t="s">
        <v>53</v>
      </c>
      <c r="D55">
        <v>17.3</v>
      </c>
      <c r="E55">
        <v>391403.57</v>
      </c>
      <c r="F55" s="3"/>
      <c r="G55" s="3">
        <f t="shared" si="0"/>
        <v>17.3</v>
      </c>
      <c r="H55" s="3"/>
      <c r="I55" s="3"/>
      <c r="J55" s="3"/>
    </row>
    <row r="56" spans="1:10" x14ac:dyDescent="0.25">
      <c r="A56" s="14">
        <v>45217</v>
      </c>
      <c r="C56" t="s">
        <v>53</v>
      </c>
      <c r="D56">
        <v>1125</v>
      </c>
      <c r="E56">
        <v>391386.27</v>
      </c>
      <c r="F56" s="3"/>
      <c r="G56" s="3">
        <f t="shared" si="0"/>
        <v>1125</v>
      </c>
      <c r="H56" s="3"/>
      <c r="I56" s="3"/>
      <c r="J56" s="3"/>
    </row>
    <row r="57" spans="1:10" x14ac:dyDescent="0.25">
      <c r="A57" s="14">
        <v>45212</v>
      </c>
      <c r="C57" t="s">
        <v>53</v>
      </c>
      <c r="D57">
        <v>700</v>
      </c>
      <c r="E57">
        <v>390261.27</v>
      </c>
      <c r="F57" s="3"/>
      <c r="G57" s="3">
        <f t="shared" si="0"/>
        <v>700</v>
      </c>
      <c r="H57" s="3"/>
      <c r="I57" s="3"/>
      <c r="J57" s="3"/>
    </row>
    <row r="58" spans="1:10" x14ac:dyDescent="0.25">
      <c r="A58" s="14">
        <v>45211</v>
      </c>
      <c r="C58" t="s">
        <v>53</v>
      </c>
      <c r="D58">
        <v>412.86</v>
      </c>
      <c r="E58">
        <v>389561.27</v>
      </c>
      <c r="F58" s="3"/>
      <c r="G58" s="3">
        <f t="shared" si="0"/>
        <v>412.86</v>
      </c>
      <c r="H58" s="3"/>
      <c r="I58" s="3"/>
      <c r="J58" s="3"/>
    </row>
    <row r="59" spans="1:10" x14ac:dyDescent="0.25">
      <c r="A59" s="14">
        <v>45205</v>
      </c>
      <c r="C59" t="s">
        <v>53</v>
      </c>
      <c r="D59">
        <v>700</v>
      </c>
      <c r="E59">
        <v>389148.41</v>
      </c>
      <c r="F59" s="3"/>
      <c r="G59" s="3">
        <f t="shared" si="0"/>
        <v>700</v>
      </c>
      <c r="H59" s="3"/>
      <c r="I59" s="3"/>
      <c r="J59" s="3"/>
    </row>
    <row r="60" spans="1:10" x14ac:dyDescent="0.25">
      <c r="A60" s="14">
        <v>45203</v>
      </c>
      <c r="C60" t="s">
        <v>52</v>
      </c>
      <c r="D60">
        <v>-2664</v>
      </c>
      <c r="E60">
        <v>388448.41</v>
      </c>
      <c r="F60" s="3"/>
      <c r="G60" s="3">
        <f t="shared" si="0"/>
        <v>-2664</v>
      </c>
      <c r="H60" s="3"/>
      <c r="I60" s="3"/>
      <c r="J60" s="3"/>
    </row>
    <row r="61" spans="1:10" x14ac:dyDescent="0.25">
      <c r="A61" s="14">
        <v>45201</v>
      </c>
      <c r="C61" t="s">
        <v>53</v>
      </c>
      <c r="D61">
        <v>1248.22</v>
      </c>
      <c r="E61">
        <v>391112.41</v>
      </c>
      <c r="F61" s="3"/>
      <c r="G61" s="3">
        <f t="shared" si="0"/>
        <v>1248.22</v>
      </c>
      <c r="H61" s="3"/>
      <c r="I61" s="3"/>
      <c r="J61" s="3"/>
    </row>
    <row r="62" spans="1:10" x14ac:dyDescent="0.25">
      <c r="A62" s="14">
        <v>45198</v>
      </c>
      <c r="C62" t="s">
        <v>53</v>
      </c>
      <c r="D62">
        <v>697.2</v>
      </c>
      <c r="E62">
        <v>389864.19</v>
      </c>
      <c r="F62" s="3"/>
      <c r="G62" s="3">
        <f t="shared" si="0"/>
        <v>697.2</v>
      </c>
      <c r="H62" s="3"/>
      <c r="I62" s="3"/>
      <c r="J62" s="3"/>
    </row>
    <row r="63" spans="1:10" x14ac:dyDescent="0.25">
      <c r="A63" s="14">
        <v>45198</v>
      </c>
      <c r="B63" t="s">
        <v>29</v>
      </c>
      <c r="C63" t="s">
        <v>212</v>
      </c>
      <c r="D63">
        <v>443.21</v>
      </c>
      <c r="E63">
        <v>389166.99</v>
      </c>
      <c r="F63" s="3"/>
      <c r="H63" s="3">
        <f>D63</f>
        <v>443.21</v>
      </c>
      <c r="I63" s="3"/>
      <c r="J63" s="3"/>
    </row>
    <row r="64" spans="1:10" x14ac:dyDescent="0.25">
      <c r="A64" s="14">
        <v>45197</v>
      </c>
      <c r="C64" t="s">
        <v>52</v>
      </c>
      <c r="D64">
        <v>-25.95</v>
      </c>
      <c r="E64">
        <v>388723.78</v>
      </c>
      <c r="F64" s="3"/>
      <c r="G64" s="3">
        <f t="shared" si="0"/>
        <v>-25.95</v>
      </c>
      <c r="H64" s="3"/>
      <c r="I64" s="3"/>
      <c r="J64" s="3"/>
    </row>
    <row r="65" spans="1:10" x14ac:dyDescent="0.25">
      <c r="A65" s="14">
        <v>45194</v>
      </c>
      <c r="C65" t="s">
        <v>53</v>
      </c>
      <c r="D65">
        <v>1125</v>
      </c>
      <c r="E65">
        <v>388749.73</v>
      </c>
      <c r="F65" s="3"/>
      <c r="G65" s="3">
        <f t="shared" si="0"/>
        <v>1125</v>
      </c>
      <c r="H65" s="3"/>
      <c r="I65" s="3"/>
      <c r="J65" s="3"/>
    </row>
    <row r="66" spans="1:10" x14ac:dyDescent="0.25">
      <c r="A66" s="14">
        <v>45191</v>
      </c>
      <c r="C66" t="s">
        <v>53</v>
      </c>
      <c r="D66">
        <v>700</v>
      </c>
      <c r="E66">
        <v>387624.73</v>
      </c>
      <c r="F66" s="3"/>
      <c r="G66" s="3">
        <f t="shared" si="0"/>
        <v>700</v>
      </c>
      <c r="H66" s="3"/>
      <c r="I66" s="3"/>
      <c r="J66" s="3"/>
    </row>
    <row r="67" spans="1:10" x14ac:dyDescent="0.25">
      <c r="A67" s="14">
        <v>45189</v>
      </c>
      <c r="C67" t="s">
        <v>53</v>
      </c>
      <c r="D67">
        <v>1545.83</v>
      </c>
      <c r="E67">
        <v>386924.73</v>
      </c>
      <c r="F67" s="3"/>
      <c r="G67" s="3">
        <f t="shared" si="0"/>
        <v>1545.83</v>
      </c>
      <c r="H67" s="3"/>
      <c r="I67" s="3"/>
      <c r="J67" s="3"/>
    </row>
    <row r="68" spans="1:10" x14ac:dyDescent="0.25">
      <c r="A68" s="14">
        <v>45187</v>
      </c>
      <c r="C68" t="s">
        <v>53</v>
      </c>
      <c r="D68">
        <v>1125</v>
      </c>
      <c r="E68">
        <v>385378.9</v>
      </c>
      <c r="F68" s="3"/>
      <c r="G68" s="3">
        <f t="shared" ref="G68:G121" si="1">D68</f>
        <v>1125</v>
      </c>
      <c r="H68" s="3"/>
      <c r="I68" s="3"/>
      <c r="J68" s="3"/>
    </row>
    <row r="69" spans="1:10" x14ac:dyDescent="0.25">
      <c r="A69" s="14">
        <v>45184</v>
      </c>
      <c r="C69" t="s">
        <v>53</v>
      </c>
      <c r="D69">
        <v>1010.69</v>
      </c>
      <c r="E69">
        <v>384253.9</v>
      </c>
      <c r="F69" s="3"/>
      <c r="G69" s="3">
        <f t="shared" si="1"/>
        <v>1010.69</v>
      </c>
      <c r="H69" s="3"/>
      <c r="I69" s="3"/>
      <c r="J69" s="3"/>
    </row>
    <row r="70" spans="1:10" x14ac:dyDescent="0.25">
      <c r="A70" s="14">
        <v>45177</v>
      </c>
      <c r="C70" t="s">
        <v>53</v>
      </c>
      <c r="D70">
        <v>700</v>
      </c>
      <c r="E70">
        <v>383243.21</v>
      </c>
      <c r="F70" s="3"/>
      <c r="G70" s="3">
        <f t="shared" si="1"/>
        <v>700</v>
      </c>
      <c r="H70" s="3"/>
      <c r="I70" s="3"/>
      <c r="J70" s="3"/>
    </row>
    <row r="71" spans="1:10" x14ac:dyDescent="0.25">
      <c r="A71" s="14">
        <v>45170</v>
      </c>
      <c r="C71" t="s">
        <v>53</v>
      </c>
      <c r="D71">
        <v>1552.66</v>
      </c>
      <c r="E71">
        <v>382543.21</v>
      </c>
      <c r="F71" s="3"/>
      <c r="G71" s="3">
        <f t="shared" si="1"/>
        <v>1552.66</v>
      </c>
      <c r="H71" s="3"/>
      <c r="I71" s="3"/>
      <c r="J71" s="3"/>
    </row>
    <row r="72" spans="1:10" x14ac:dyDescent="0.25">
      <c r="A72" s="14">
        <v>45169</v>
      </c>
      <c r="C72" t="s">
        <v>52</v>
      </c>
      <c r="D72">
        <v>-3.85</v>
      </c>
      <c r="E72">
        <v>380990.55</v>
      </c>
      <c r="F72" s="3"/>
      <c r="G72" s="3">
        <f t="shared" si="1"/>
        <v>-3.85</v>
      </c>
      <c r="H72" s="3"/>
      <c r="I72" s="3"/>
      <c r="J72" s="3"/>
    </row>
    <row r="73" spans="1:10" x14ac:dyDescent="0.25">
      <c r="A73" s="14">
        <v>45169</v>
      </c>
      <c r="B73" t="s">
        <v>29</v>
      </c>
      <c r="C73" t="s">
        <v>66</v>
      </c>
      <c r="D73">
        <v>449.28</v>
      </c>
      <c r="E73">
        <v>380994.4</v>
      </c>
      <c r="F73" s="3"/>
      <c r="H73" s="3">
        <f>D73</f>
        <v>449.28</v>
      </c>
      <c r="I73" s="3"/>
      <c r="J73" s="3"/>
    </row>
    <row r="74" spans="1:10" x14ac:dyDescent="0.25">
      <c r="A74" s="14">
        <v>45163</v>
      </c>
      <c r="C74" t="s">
        <v>53</v>
      </c>
      <c r="D74">
        <v>700</v>
      </c>
      <c r="E74">
        <v>380545.12</v>
      </c>
      <c r="F74" s="3"/>
      <c r="G74" s="3">
        <f t="shared" si="1"/>
        <v>700</v>
      </c>
      <c r="H74" s="3"/>
      <c r="I74" s="3"/>
      <c r="J74" s="3"/>
    </row>
    <row r="75" spans="1:10" x14ac:dyDescent="0.25">
      <c r="A75" s="14">
        <v>45162</v>
      </c>
      <c r="C75" t="s">
        <v>53</v>
      </c>
      <c r="D75">
        <v>1125</v>
      </c>
      <c r="E75">
        <v>379845.12</v>
      </c>
      <c r="F75" s="3"/>
      <c r="G75" s="3">
        <f t="shared" si="1"/>
        <v>1125</v>
      </c>
      <c r="H75" s="3"/>
      <c r="I75" s="3"/>
      <c r="J75" s="3"/>
    </row>
    <row r="76" spans="1:10" x14ac:dyDescent="0.25">
      <c r="A76" s="14">
        <v>45159</v>
      </c>
      <c r="C76" t="s">
        <v>53</v>
      </c>
      <c r="D76">
        <v>1545.83</v>
      </c>
      <c r="E76">
        <v>378720.12</v>
      </c>
      <c r="F76" s="3"/>
      <c r="G76" s="3">
        <f t="shared" si="1"/>
        <v>1545.83</v>
      </c>
      <c r="H76" s="3"/>
      <c r="I76" s="3"/>
      <c r="J76" s="3"/>
    </row>
    <row r="77" spans="1:10" x14ac:dyDescent="0.25">
      <c r="A77" s="14">
        <v>45156</v>
      </c>
      <c r="C77" t="s">
        <v>53</v>
      </c>
      <c r="D77">
        <v>700</v>
      </c>
      <c r="E77">
        <v>377174.29</v>
      </c>
      <c r="F77" s="3"/>
      <c r="G77" s="3">
        <f t="shared" si="1"/>
        <v>700</v>
      </c>
      <c r="H77" s="3"/>
      <c r="I77" s="3"/>
      <c r="J77" s="3"/>
    </row>
    <row r="78" spans="1:10" x14ac:dyDescent="0.25">
      <c r="A78" s="14">
        <v>45155</v>
      </c>
      <c r="C78" t="s">
        <v>52</v>
      </c>
      <c r="D78">
        <v>-134.4</v>
      </c>
      <c r="E78">
        <v>376474.29</v>
      </c>
      <c r="F78" s="3"/>
      <c r="G78" s="3">
        <f t="shared" si="1"/>
        <v>-134.4</v>
      </c>
      <c r="H78" s="3"/>
      <c r="I78" s="3"/>
      <c r="J78" s="3"/>
    </row>
    <row r="79" spans="1:10" x14ac:dyDescent="0.25">
      <c r="A79" s="14">
        <v>45149</v>
      </c>
      <c r="C79" t="s">
        <v>53</v>
      </c>
      <c r="D79">
        <v>700</v>
      </c>
      <c r="E79">
        <v>376608.69</v>
      </c>
      <c r="F79" s="3"/>
      <c r="G79" s="3">
        <f t="shared" si="1"/>
        <v>700</v>
      </c>
      <c r="H79" s="3"/>
      <c r="I79" s="3"/>
      <c r="J79" s="3"/>
    </row>
    <row r="80" spans="1:10" x14ac:dyDescent="0.25">
      <c r="A80" s="14">
        <v>45142</v>
      </c>
      <c r="C80" t="s">
        <v>53</v>
      </c>
      <c r="D80">
        <v>700</v>
      </c>
      <c r="E80">
        <v>375908.69</v>
      </c>
      <c r="F80" s="3"/>
      <c r="G80" s="3">
        <f t="shared" si="1"/>
        <v>700</v>
      </c>
      <c r="H80" s="3"/>
      <c r="I80" s="3"/>
      <c r="J80" s="3"/>
    </row>
    <row r="81" spans="1:11" x14ac:dyDescent="0.25">
      <c r="A81" s="14">
        <v>45139</v>
      </c>
      <c r="C81" t="s">
        <v>53</v>
      </c>
      <c r="D81">
        <v>852.66</v>
      </c>
      <c r="E81">
        <v>375208.69</v>
      </c>
      <c r="F81" s="3"/>
      <c r="G81" s="3">
        <f t="shared" si="1"/>
        <v>852.66</v>
      </c>
      <c r="H81" s="3"/>
      <c r="I81" s="3"/>
      <c r="J81" s="3"/>
    </row>
    <row r="82" spans="1:11" x14ac:dyDescent="0.25">
      <c r="A82" s="14">
        <v>45138</v>
      </c>
      <c r="C82" t="s">
        <v>52</v>
      </c>
      <c r="D82">
        <v>-3.5</v>
      </c>
      <c r="E82">
        <v>374356.03</v>
      </c>
      <c r="F82" s="3"/>
      <c r="G82" s="3">
        <f t="shared" si="1"/>
        <v>-3.5</v>
      </c>
      <c r="H82" s="3"/>
      <c r="I82" s="3"/>
      <c r="J82" s="3"/>
    </row>
    <row r="83" spans="1:11" x14ac:dyDescent="0.25">
      <c r="A83" s="14">
        <v>45138</v>
      </c>
      <c r="B83" t="s">
        <v>29</v>
      </c>
      <c r="C83" t="s">
        <v>213</v>
      </c>
      <c r="D83">
        <v>416.63</v>
      </c>
      <c r="E83">
        <v>374359.53</v>
      </c>
      <c r="F83" s="3"/>
      <c r="H83" s="3">
        <f>D83</f>
        <v>416.63</v>
      </c>
      <c r="I83" s="3"/>
      <c r="J83" s="3"/>
    </row>
    <row r="84" spans="1:11" x14ac:dyDescent="0.25">
      <c r="A84" s="14">
        <v>45135</v>
      </c>
      <c r="C84" t="s">
        <v>53</v>
      </c>
      <c r="D84">
        <v>700</v>
      </c>
      <c r="E84">
        <v>373942.9</v>
      </c>
      <c r="F84" s="3"/>
      <c r="G84" s="3">
        <f t="shared" si="1"/>
        <v>700</v>
      </c>
      <c r="H84" s="3"/>
      <c r="I84" s="3"/>
      <c r="J84" s="3"/>
    </row>
    <row r="85" spans="1:11" x14ac:dyDescent="0.25">
      <c r="A85" s="14">
        <v>45131</v>
      </c>
      <c r="C85" t="s">
        <v>53</v>
      </c>
      <c r="D85">
        <v>1125</v>
      </c>
      <c r="E85">
        <v>373242.9</v>
      </c>
      <c r="F85" s="3"/>
      <c r="G85" s="3">
        <f t="shared" si="1"/>
        <v>1125</v>
      </c>
      <c r="H85" s="3"/>
      <c r="I85" s="3"/>
      <c r="J85" s="3"/>
    </row>
    <row r="86" spans="1:11" x14ac:dyDescent="0.25">
      <c r="A86" s="14">
        <v>45128</v>
      </c>
      <c r="C86" t="s">
        <v>53</v>
      </c>
      <c r="D86">
        <v>700</v>
      </c>
      <c r="E86">
        <v>372117.9</v>
      </c>
      <c r="F86" s="3"/>
      <c r="G86" s="3">
        <f t="shared" si="1"/>
        <v>700</v>
      </c>
      <c r="H86" s="3"/>
      <c r="I86" s="3"/>
      <c r="J86" s="3"/>
    </row>
    <row r="87" spans="1:11" x14ac:dyDescent="0.25">
      <c r="A87" s="14">
        <v>45127</v>
      </c>
      <c r="C87" t="s">
        <v>53</v>
      </c>
      <c r="D87">
        <v>1545.83</v>
      </c>
      <c r="E87">
        <v>371417.9</v>
      </c>
      <c r="F87" s="3"/>
      <c r="G87" s="3">
        <f t="shared" si="1"/>
        <v>1545.83</v>
      </c>
      <c r="H87" s="3"/>
      <c r="I87" s="3"/>
      <c r="J87" s="3"/>
    </row>
    <row r="88" spans="1:11" x14ac:dyDescent="0.25">
      <c r="A88" s="14">
        <v>45121</v>
      </c>
      <c r="C88" t="s">
        <v>53</v>
      </c>
      <c r="D88">
        <v>700</v>
      </c>
      <c r="E88">
        <v>369872.07</v>
      </c>
      <c r="F88" s="3"/>
      <c r="G88" s="3">
        <f t="shared" si="1"/>
        <v>700</v>
      </c>
      <c r="H88" s="3"/>
      <c r="I88" s="3"/>
      <c r="J88" s="3"/>
      <c r="K88" s="3"/>
    </row>
    <row r="89" spans="1:11" x14ac:dyDescent="0.25">
      <c r="A89" s="14">
        <v>45114</v>
      </c>
      <c r="C89" t="s">
        <v>53</v>
      </c>
      <c r="D89">
        <v>700</v>
      </c>
      <c r="E89">
        <v>369172.07</v>
      </c>
      <c r="F89" s="3"/>
      <c r="G89" s="3">
        <f t="shared" si="1"/>
        <v>700</v>
      </c>
      <c r="H89" s="3"/>
      <c r="I89" s="3"/>
      <c r="J89" s="3"/>
    </row>
    <row r="90" spans="1:11" x14ac:dyDescent="0.25">
      <c r="A90" s="14">
        <v>45112</v>
      </c>
      <c r="C90" t="s">
        <v>52</v>
      </c>
      <c r="D90">
        <v>-145.69999999999999</v>
      </c>
      <c r="E90">
        <v>368472.07</v>
      </c>
      <c r="F90" s="3"/>
      <c r="G90" s="3">
        <f t="shared" si="1"/>
        <v>-145.69999999999999</v>
      </c>
      <c r="H90" s="3"/>
      <c r="I90" s="3"/>
      <c r="J90" s="3"/>
    </row>
    <row r="91" spans="1:11" x14ac:dyDescent="0.25">
      <c r="A91" s="14">
        <v>45110</v>
      </c>
      <c r="C91" t="s">
        <v>53</v>
      </c>
      <c r="D91">
        <v>1248.22</v>
      </c>
      <c r="E91">
        <v>368617.77</v>
      </c>
      <c r="F91" s="3"/>
      <c r="G91" s="3">
        <f t="shared" si="1"/>
        <v>1248.22</v>
      </c>
      <c r="H91" s="3"/>
      <c r="I91" s="3"/>
      <c r="J91" s="3"/>
    </row>
    <row r="92" spans="1:11" x14ac:dyDescent="0.25">
      <c r="A92" s="14">
        <v>45107</v>
      </c>
      <c r="C92" t="s">
        <v>53</v>
      </c>
      <c r="D92">
        <v>696.15</v>
      </c>
      <c r="E92">
        <v>367369.55</v>
      </c>
      <c r="F92" s="3"/>
      <c r="G92" s="3">
        <f t="shared" si="1"/>
        <v>696.15</v>
      </c>
      <c r="H92" s="3"/>
      <c r="I92" s="3"/>
      <c r="J92" s="3"/>
    </row>
    <row r="93" spans="1:11" x14ac:dyDescent="0.25">
      <c r="A93" s="14">
        <v>45107</v>
      </c>
      <c r="B93" t="s">
        <v>29</v>
      </c>
      <c r="C93" t="s">
        <v>55</v>
      </c>
      <c r="D93">
        <v>341.27</v>
      </c>
      <c r="E93">
        <v>366673.4</v>
      </c>
      <c r="F93" s="3"/>
      <c r="H93" s="3">
        <f>D93</f>
        <v>341.27</v>
      </c>
      <c r="I93" s="3"/>
      <c r="J93" s="3"/>
    </row>
    <row r="94" spans="1:11" x14ac:dyDescent="0.25">
      <c r="A94" s="14">
        <v>45103</v>
      </c>
      <c r="C94" t="s">
        <v>53</v>
      </c>
      <c r="D94">
        <v>1125</v>
      </c>
      <c r="E94">
        <v>366332.13</v>
      </c>
      <c r="F94" s="3"/>
      <c r="G94" s="3">
        <f t="shared" si="1"/>
        <v>1125</v>
      </c>
      <c r="H94" s="3"/>
      <c r="I94" s="3"/>
      <c r="J94" s="3"/>
    </row>
    <row r="95" spans="1:11" x14ac:dyDescent="0.25">
      <c r="A95" s="14">
        <v>45100</v>
      </c>
      <c r="C95" t="s">
        <v>53</v>
      </c>
      <c r="D95">
        <v>700</v>
      </c>
      <c r="E95">
        <v>365207.13</v>
      </c>
      <c r="F95" s="3"/>
      <c r="G95" s="3">
        <f t="shared" si="1"/>
        <v>700</v>
      </c>
      <c r="H95" s="3"/>
      <c r="I95" s="3"/>
      <c r="J95" s="3"/>
    </row>
    <row r="96" spans="1:11" x14ac:dyDescent="0.25">
      <c r="A96" s="14">
        <v>45097</v>
      </c>
      <c r="C96" t="s">
        <v>53</v>
      </c>
      <c r="D96">
        <v>2670.83</v>
      </c>
      <c r="E96">
        <v>364507.13</v>
      </c>
      <c r="F96" s="3"/>
      <c r="G96" s="3">
        <f t="shared" si="1"/>
        <v>2670.83</v>
      </c>
      <c r="H96" s="3"/>
      <c r="I96" s="3"/>
      <c r="J96" s="3"/>
    </row>
    <row r="97" spans="1:11" x14ac:dyDescent="0.25">
      <c r="A97" s="14">
        <v>45093</v>
      </c>
      <c r="C97" t="s">
        <v>53</v>
      </c>
      <c r="D97">
        <v>1825</v>
      </c>
      <c r="E97">
        <v>361836.3</v>
      </c>
      <c r="F97" s="3"/>
      <c r="G97" s="3">
        <f t="shared" si="1"/>
        <v>1825</v>
      </c>
      <c r="H97" s="3"/>
      <c r="I97" s="3"/>
      <c r="J97" s="3"/>
    </row>
    <row r="98" spans="1:11" x14ac:dyDescent="0.25">
      <c r="A98" s="14">
        <v>45092</v>
      </c>
      <c r="C98" t="s">
        <v>53</v>
      </c>
      <c r="D98">
        <v>400.69</v>
      </c>
      <c r="E98">
        <v>360011.3</v>
      </c>
      <c r="F98" s="3"/>
      <c r="G98" s="3">
        <f t="shared" si="1"/>
        <v>400.69</v>
      </c>
      <c r="H98" s="3"/>
      <c r="I98" s="3"/>
      <c r="J98" s="3"/>
      <c r="K98" s="3"/>
    </row>
    <row r="99" spans="1:11" x14ac:dyDescent="0.25">
      <c r="A99" s="14">
        <v>45091</v>
      </c>
      <c r="C99" t="s">
        <v>53</v>
      </c>
      <c r="D99">
        <v>1125</v>
      </c>
      <c r="E99">
        <v>359610.61</v>
      </c>
      <c r="F99" s="3"/>
      <c r="G99" s="3">
        <f t="shared" si="1"/>
        <v>1125</v>
      </c>
      <c r="H99" s="3"/>
      <c r="I99" s="3"/>
      <c r="J99" s="3"/>
    </row>
    <row r="100" spans="1:11" x14ac:dyDescent="0.25">
      <c r="A100" s="14">
        <v>45086</v>
      </c>
      <c r="C100" t="s">
        <v>53</v>
      </c>
      <c r="D100">
        <v>700</v>
      </c>
      <c r="E100">
        <v>358485.61</v>
      </c>
      <c r="F100" s="3"/>
      <c r="G100" s="3">
        <f t="shared" si="1"/>
        <v>700</v>
      </c>
      <c r="H100" s="3"/>
      <c r="I100" s="3"/>
      <c r="J100" s="3"/>
    </row>
    <row r="101" spans="1:11" x14ac:dyDescent="0.25">
      <c r="A101" s="14">
        <v>45079</v>
      </c>
      <c r="C101" t="s">
        <v>53</v>
      </c>
      <c r="D101">
        <v>700</v>
      </c>
      <c r="E101">
        <v>357785.61</v>
      </c>
      <c r="F101" s="3"/>
      <c r="G101" s="3">
        <f t="shared" si="1"/>
        <v>700</v>
      </c>
      <c r="H101" s="3"/>
      <c r="I101" s="3"/>
      <c r="J101" s="3"/>
    </row>
    <row r="102" spans="1:11" x14ac:dyDescent="0.25">
      <c r="A102" s="14">
        <v>45078</v>
      </c>
      <c r="C102" t="s">
        <v>53</v>
      </c>
      <c r="D102">
        <v>852.66</v>
      </c>
      <c r="E102">
        <v>357085.61</v>
      </c>
      <c r="F102" s="3"/>
      <c r="G102" s="3">
        <f t="shared" si="1"/>
        <v>852.66</v>
      </c>
      <c r="H102" s="3"/>
      <c r="I102" s="3"/>
      <c r="J102" s="3"/>
    </row>
    <row r="103" spans="1:11" x14ac:dyDescent="0.25">
      <c r="A103" s="14">
        <v>45077</v>
      </c>
      <c r="C103" t="s">
        <v>52</v>
      </c>
      <c r="D103">
        <v>-3.15</v>
      </c>
      <c r="E103">
        <v>356232.95</v>
      </c>
      <c r="F103" s="3"/>
      <c r="G103" s="3">
        <f t="shared" si="1"/>
        <v>-3.15</v>
      </c>
      <c r="H103" s="3"/>
      <c r="I103" s="3"/>
      <c r="J103" s="3"/>
    </row>
    <row r="104" spans="1:11" x14ac:dyDescent="0.25">
      <c r="A104" s="14">
        <v>45077</v>
      </c>
      <c r="B104" t="s">
        <v>29</v>
      </c>
      <c r="C104" t="s">
        <v>72</v>
      </c>
      <c r="D104">
        <v>342.4</v>
      </c>
      <c r="E104">
        <v>356236.1</v>
      </c>
      <c r="F104" s="3"/>
      <c r="H104" s="3">
        <f>D104</f>
        <v>342.4</v>
      </c>
      <c r="I104" s="3"/>
      <c r="J104" s="3"/>
    </row>
    <row r="105" spans="1:11" x14ac:dyDescent="0.25">
      <c r="A105" s="14">
        <v>45072</v>
      </c>
      <c r="C105" t="s">
        <v>53</v>
      </c>
      <c r="D105">
        <v>700</v>
      </c>
      <c r="E105">
        <v>355893.7</v>
      </c>
      <c r="F105" s="3"/>
      <c r="G105" s="3">
        <f t="shared" si="1"/>
        <v>700</v>
      </c>
      <c r="H105" s="3"/>
      <c r="I105" s="3"/>
      <c r="J105" s="3"/>
    </row>
    <row r="106" spans="1:11" x14ac:dyDescent="0.25">
      <c r="A106" s="14">
        <v>45070</v>
      </c>
      <c r="C106" t="s">
        <v>53</v>
      </c>
      <c r="D106">
        <v>1125</v>
      </c>
      <c r="E106">
        <v>355193.7</v>
      </c>
      <c r="F106" s="3"/>
      <c r="G106" s="3">
        <f t="shared" si="1"/>
        <v>1125</v>
      </c>
      <c r="H106" s="3"/>
      <c r="I106" s="3"/>
      <c r="J106" s="3"/>
    </row>
    <row r="107" spans="1:11" x14ac:dyDescent="0.25">
      <c r="A107" s="14">
        <v>45069</v>
      </c>
      <c r="C107" t="s">
        <v>52</v>
      </c>
      <c r="D107">
        <v>-144</v>
      </c>
      <c r="E107">
        <v>354068.7</v>
      </c>
      <c r="F107" s="3"/>
      <c r="G107" s="3">
        <f t="shared" si="1"/>
        <v>-144</v>
      </c>
      <c r="H107" s="3"/>
      <c r="I107" s="3"/>
      <c r="J107" s="3"/>
    </row>
    <row r="108" spans="1:11" x14ac:dyDescent="0.25">
      <c r="A108" s="14">
        <v>45068</v>
      </c>
      <c r="C108" t="s">
        <v>53</v>
      </c>
      <c r="D108">
        <v>1545.83</v>
      </c>
      <c r="E108">
        <v>354212.7</v>
      </c>
      <c r="F108" s="3"/>
      <c r="G108" s="3">
        <f t="shared" si="1"/>
        <v>1545.83</v>
      </c>
      <c r="H108" s="3"/>
      <c r="I108" s="3"/>
      <c r="J108" s="3"/>
    </row>
    <row r="109" spans="1:11" x14ac:dyDescent="0.25">
      <c r="A109" s="14">
        <v>45065</v>
      </c>
      <c r="C109" t="s">
        <v>53</v>
      </c>
      <c r="D109">
        <v>700</v>
      </c>
      <c r="E109">
        <v>352666.87</v>
      </c>
      <c r="F109" s="3"/>
      <c r="G109" s="3">
        <f t="shared" si="1"/>
        <v>700</v>
      </c>
      <c r="H109" s="3"/>
      <c r="I109" s="3"/>
      <c r="J109" s="3"/>
    </row>
    <row r="110" spans="1:11" x14ac:dyDescent="0.25">
      <c r="A110" s="14">
        <v>45058</v>
      </c>
      <c r="C110" t="s">
        <v>53</v>
      </c>
      <c r="D110">
        <v>700</v>
      </c>
      <c r="E110">
        <v>351966.87</v>
      </c>
      <c r="F110" s="3"/>
      <c r="G110" s="3">
        <f t="shared" si="1"/>
        <v>700</v>
      </c>
      <c r="H110" s="3"/>
      <c r="I110" s="3"/>
      <c r="J110" s="3"/>
    </row>
    <row r="111" spans="1:11" x14ac:dyDescent="0.25">
      <c r="A111" s="14">
        <v>45051</v>
      </c>
      <c r="C111" t="s">
        <v>53</v>
      </c>
      <c r="D111">
        <v>700</v>
      </c>
      <c r="E111">
        <v>351266.87</v>
      </c>
      <c r="F111" s="3"/>
      <c r="G111" s="3">
        <f t="shared" si="1"/>
        <v>700</v>
      </c>
      <c r="H111" s="3"/>
      <c r="I111" s="3"/>
      <c r="J111" s="3"/>
    </row>
    <row r="112" spans="1:11" x14ac:dyDescent="0.25">
      <c r="A112" s="14">
        <v>45048</v>
      </c>
      <c r="C112" t="s">
        <v>53</v>
      </c>
      <c r="D112">
        <v>236.27</v>
      </c>
      <c r="E112">
        <v>350566.87</v>
      </c>
      <c r="F112" s="3"/>
      <c r="G112" s="3">
        <f t="shared" si="1"/>
        <v>236.27</v>
      </c>
      <c r="H112" s="3"/>
      <c r="I112" s="3"/>
      <c r="J112" s="3"/>
    </row>
    <row r="113" spans="1:11" x14ac:dyDescent="0.25">
      <c r="A113" s="14">
        <v>45044</v>
      </c>
      <c r="C113" t="s">
        <v>53</v>
      </c>
      <c r="D113">
        <v>695.8</v>
      </c>
      <c r="E113">
        <v>350330.6</v>
      </c>
      <c r="F113" s="3"/>
      <c r="G113" s="3">
        <f t="shared" si="1"/>
        <v>695.8</v>
      </c>
      <c r="H113" s="3"/>
      <c r="I113" s="3"/>
      <c r="J113" s="3"/>
    </row>
    <row r="114" spans="1:11" x14ac:dyDescent="0.25">
      <c r="A114" s="14">
        <v>45044</v>
      </c>
      <c r="B114" t="s">
        <v>29</v>
      </c>
      <c r="C114" t="s">
        <v>214</v>
      </c>
      <c r="D114">
        <v>270.22000000000003</v>
      </c>
      <c r="E114">
        <v>349634.8</v>
      </c>
      <c r="F114" s="3"/>
      <c r="H114" s="3">
        <f>D114</f>
        <v>270.22000000000003</v>
      </c>
      <c r="I114" s="3"/>
      <c r="J114" s="3"/>
    </row>
    <row r="115" spans="1:11" x14ac:dyDescent="0.25">
      <c r="A115" s="14">
        <v>45040</v>
      </c>
      <c r="C115" t="s">
        <v>53</v>
      </c>
      <c r="D115">
        <v>1125</v>
      </c>
      <c r="E115">
        <v>349364.58</v>
      </c>
      <c r="F115" s="3"/>
      <c r="G115" s="3">
        <f t="shared" si="1"/>
        <v>1125</v>
      </c>
      <c r="H115" s="3"/>
      <c r="I115" s="3"/>
      <c r="J115" s="3"/>
    </row>
    <row r="116" spans="1:11" x14ac:dyDescent="0.25">
      <c r="A116" s="14">
        <v>45037</v>
      </c>
      <c r="C116" t="s">
        <v>53</v>
      </c>
      <c r="D116">
        <v>700</v>
      </c>
      <c r="E116">
        <v>348239.58</v>
      </c>
      <c r="F116" s="3"/>
      <c r="G116" s="3">
        <f t="shared" si="1"/>
        <v>700</v>
      </c>
      <c r="H116" s="3"/>
      <c r="I116" s="3"/>
      <c r="J116" s="3"/>
    </row>
    <row r="117" spans="1:11" x14ac:dyDescent="0.25">
      <c r="A117" s="14">
        <v>45036</v>
      </c>
      <c r="C117" t="s">
        <v>53</v>
      </c>
      <c r="D117">
        <v>1545.83</v>
      </c>
      <c r="E117">
        <v>347539.58</v>
      </c>
      <c r="F117" s="3"/>
      <c r="G117" s="3">
        <f t="shared" si="1"/>
        <v>1545.83</v>
      </c>
      <c r="H117" s="3"/>
      <c r="I117" s="3"/>
      <c r="J117" s="3"/>
    </row>
    <row r="118" spans="1:11" x14ac:dyDescent="0.25">
      <c r="A118" s="14">
        <v>45030</v>
      </c>
      <c r="C118" t="s">
        <v>53</v>
      </c>
      <c r="D118">
        <v>700</v>
      </c>
      <c r="E118">
        <v>345993.75</v>
      </c>
      <c r="F118" s="3"/>
      <c r="G118" s="3">
        <f t="shared" si="1"/>
        <v>700</v>
      </c>
      <c r="H118" s="3"/>
      <c r="I118" s="3"/>
      <c r="J118" s="3"/>
    </row>
    <row r="119" spans="1:11" x14ac:dyDescent="0.25">
      <c r="A119" s="14">
        <v>45027</v>
      </c>
      <c r="C119" t="s">
        <v>53</v>
      </c>
      <c r="D119">
        <v>700</v>
      </c>
      <c r="E119">
        <v>345293.75</v>
      </c>
      <c r="F119" s="3"/>
      <c r="G119" s="3">
        <f t="shared" si="1"/>
        <v>700</v>
      </c>
      <c r="H119" s="3"/>
      <c r="I119" s="3"/>
      <c r="J119" s="3"/>
    </row>
    <row r="120" spans="1:11" x14ac:dyDescent="0.25">
      <c r="A120" s="14">
        <v>45020</v>
      </c>
      <c r="C120" t="s">
        <v>52</v>
      </c>
      <c r="D120">
        <v>-125.8</v>
      </c>
      <c r="E120">
        <v>344593.75</v>
      </c>
      <c r="F120" s="3"/>
      <c r="G120" s="3">
        <f t="shared" si="1"/>
        <v>-125.8</v>
      </c>
      <c r="H120" s="3"/>
      <c r="I120" s="3"/>
      <c r="J120" s="3"/>
    </row>
    <row r="121" spans="1:11" x14ac:dyDescent="0.25">
      <c r="A121" s="14">
        <v>45019</v>
      </c>
      <c r="C121" t="s">
        <v>53</v>
      </c>
      <c r="D121">
        <v>1248.22</v>
      </c>
      <c r="E121">
        <v>344719.55</v>
      </c>
      <c r="F121" s="3"/>
      <c r="G121" s="3">
        <f t="shared" si="1"/>
        <v>1248.22</v>
      </c>
      <c r="H121" s="3"/>
      <c r="I121" s="3"/>
      <c r="J121" s="3"/>
    </row>
    <row r="122" spans="1:11" x14ac:dyDescent="0.25">
      <c r="A122" s="1"/>
      <c r="F122" s="3"/>
      <c r="G122" s="4" t="s">
        <v>60</v>
      </c>
      <c r="H122" s="4" t="s">
        <v>60</v>
      </c>
      <c r="I122" s="4"/>
      <c r="J122" s="4"/>
      <c r="K122" s="4"/>
    </row>
    <row r="123" spans="1:11" x14ac:dyDescent="0.25">
      <c r="A123" s="1"/>
      <c r="C123" t="s">
        <v>48</v>
      </c>
      <c r="D123" s="19">
        <f>G123+H123+I123+J123+K123</f>
        <v>-22243.579999999951</v>
      </c>
      <c r="F123" s="3"/>
      <c r="G123" s="3">
        <f>SUM(G3:G121)</f>
        <v>-27397.349999999951</v>
      </c>
      <c r="H123" s="3">
        <f t="shared" ref="H123" si="2">SUM(H3:H121)</f>
        <v>5153.7699999999995</v>
      </c>
      <c r="I123" s="3"/>
      <c r="J123" s="3"/>
      <c r="K123" s="3"/>
    </row>
    <row r="124" spans="1:11" x14ac:dyDescent="0.25">
      <c r="A124" s="1"/>
      <c r="F124" s="3"/>
      <c r="G124" s="3"/>
      <c r="H124" s="3"/>
      <c r="I124" s="3"/>
      <c r="J124" s="3"/>
    </row>
    <row r="125" spans="1:11" ht="15.75" thickBot="1" x14ac:dyDescent="0.3">
      <c r="A125" s="1"/>
      <c r="C125" s="2" t="s">
        <v>70</v>
      </c>
      <c r="G125" s="3"/>
      <c r="J125" s="3"/>
    </row>
    <row r="126" spans="1:11" x14ac:dyDescent="0.25">
      <c r="A126" s="1"/>
      <c r="C126" s="6" t="s">
        <v>67</v>
      </c>
      <c r="D126" s="15">
        <f>E121-D121</f>
        <v>343471.33</v>
      </c>
      <c r="G126" s="3"/>
      <c r="J126" s="3"/>
    </row>
    <row r="127" spans="1:11" x14ac:dyDescent="0.25">
      <c r="A127" s="1"/>
      <c r="C127" s="8" t="s">
        <v>68</v>
      </c>
      <c r="D127" s="16">
        <f>E3</f>
        <v>321227.75</v>
      </c>
      <c r="G127" s="3"/>
      <c r="J127" s="3"/>
    </row>
    <row r="128" spans="1:11" x14ac:dyDescent="0.25">
      <c r="A128" s="1"/>
      <c r="C128" s="8"/>
      <c r="D128" s="17" t="s">
        <v>14</v>
      </c>
      <c r="G128" s="3"/>
      <c r="J128" s="3"/>
    </row>
    <row r="129" spans="1:10" ht="15.75" thickBot="1" x14ac:dyDescent="0.3">
      <c r="A129" s="1"/>
      <c r="C129" s="11" t="s">
        <v>69</v>
      </c>
      <c r="D129" s="18">
        <f>D127-D126</f>
        <v>-22243.580000000016</v>
      </c>
      <c r="F129" s="3"/>
      <c r="G129" s="3"/>
      <c r="H129" s="3"/>
      <c r="I129" s="3"/>
      <c r="J129" s="3"/>
    </row>
    <row r="130" spans="1:10" x14ac:dyDescent="0.25">
      <c r="A130" s="1"/>
      <c r="F130" s="3"/>
      <c r="G130" s="3"/>
      <c r="H130" s="4"/>
      <c r="I130" s="4"/>
      <c r="J130" s="4"/>
    </row>
    <row r="131" spans="1:10" x14ac:dyDescent="0.25">
      <c r="D131" s="3"/>
      <c r="E131" s="3"/>
      <c r="F131" s="3"/>
    </row>
    <row r="132" spans="1:10" x14ac:dyDescent="0.25">
      <c r="D132" s="3"/>
      <c r="E132" s="3"/>
      <c r="F132" s="3"/>
    </row>
    <row r="133" spans="1:10" x14ac:dyDescent="0.25">
      <c r="D133" s="3"/>
      <c r="E133" s="3"/>
      <c r="F133" s="3"/>
      <c r="G133" s="3"/>
      <c r="H133" s="3"/>
      <c r="I133" s="3"/>
    </row>
    <row r="134" spans="1:10" x14ac:dyDescent="0.25">
      <c r="E134" s="3"/>
      <c r="F134" s="3"/>
      <c r="G134" s="3"/>
      <c r="H134" s="3"/>
      <c r="I134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Accounts - 010423 to 310324</vt:lpstr>
      <vt:lpstr>Current - 010423 to 310324</vt:lpstr>
      <vt:lpstr>Deposit - 010423 to 310324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Clarke</dc:creator>
  <cp:lastModifiedBy>Don Clarke</cp:lastModifiedBy>
  <cp:lastPrinted>2022-09-26T13:30:55Z</cp:lastPrinted>
  <dcterms:created xsi:type="dcterms:W3CDTF">2020-10-01T16:55:44Z</dcterms:created>
  <dcterms:modified xsi:type="dcterms:W3CDTF">2025-01-24T17:47:59Z</dcterms:modified>
</cp:coreProperties>
</file>