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kki\Downloads\"/>
    </mc:Choice>
  </mc:AlternateContent>
  <xr:revisionPtr revIDLastSave="0" documentId="8_{83006D47-E2F5-4486-87C7-876A770D5B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ccounts - 010421 to 310322" sheetId="3" r:id="rId1"/>
    <sheet name="Current - 010421 to 310322" sheetId="1" r:id="rId2"/>
    <sheet name="Deposit - 010421 to 31032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3" l="1"/>
  <c r="C26" i="3"/>
  <c r="B26" i="3"/>
  <c r="D25" i="3"/>
  <c r="D24" i="3"/>
  <c r="C25" i="3"/>
  <c r="C24" i="3"/>
  <c r="B25" i="3"/>
  <c r="B24" i="3"/>
  <c r="I247" i="1"/>
  <c r="B6" i="3"/>
  <c r="D269" i="1"/>
  <c r="D271" i="1" s="1"/>
  <c r="D268" i="1"/>
  <c r="D251" i="1"/>
  <c r="D128" i="2"/>
  <c r="D132" i="2"/>
  <c r="D131" i="2"/>
  <c r="K126" i="2"/>
  <c r="J126" i="2"/>
  <c r="I126" i="2"/>
  <c r="H245" i="1"/>
  <c r="H244" i="1"/>
  <c r="H242" i="1"/>
  <c r="H241" i="1"/>
  <c r="H239" i="1"/>
  <c r="H237" i="1"/>
  <c r="H235" i="1"/>
  <c r="H233" i="1"/>
  <c r="H231" i="1"/>
  <c r="H229" i="1"/>
  <c r="H226" i="1"/>
  <c r="H224" i="1"/>
  <c r="H222" i="1"/>
  <c r="H220" i="1"/>
  <c r="H218" i="1"/>
  <c r="H216" i="1"/>
  <c r="H214" i="1"/>
  <c r="H212" i="1"/>
  <c r="H209" i="1"/>
  <c r="H204" i="1"/>
  <c r="H202" i="1"/>
  <c r="H200" i="1"/>
  <c r="H198" i="1"/>
  <c r="H196" i="1"/>
  <c r="H194" i="1"/>
  <c r="H192" i="1"/>
  <c r="H190" i="1"/>
  <c r="H188" i="1"/>
  <c r="H184" i="1"/>
  <c r="H181" i="1"/>
  <c r="H179" i="1"/>
  <c r="H175" i="1"/>
  <c r="H173" i="1"/>
  <c r="H172" i="1"/>
  <c r="H170" i="1"/>
  <c r="H168" i="1"/>
  <c r="H166" i="1"/>
  <c r="H164" i="1"/>
  <c r="H161" i="1"/>
  <c r="H157" i="1"/>
  <c r="H155" i="1"/>
  <c r="H153" i="1"/>
  <c r="H152" i="1"/>
  <c r="H151" i="1"/>
  <c r="H149" i="1"/>
  <c r="H147" i="1"/>
  <c r="H143" i="1"/>
  <c r="H140" i="1"/>
  <c r="H138" i="1"/>
  <c r="H136" i="1"/>
  <c r="H134" i="1"/>
  <c r="H132" i="1"/>
  <c r="H131" i="1"/>
  <c r="H127" i="1"/>
  <c r="H125" i="1"/>
  <c r="H119" i="1"/>
  <c r="H115" i="1"/>
  <c r="H114" i="1"/>
  <c r="H112" i="1"/>
  <c r="H108" i="1"/>
  <c r="H106" i="1"/>
  <c r="H104" i="1"/>
  <c r="H101" i="1"/>
  <c r="H99" i="1"/>
  <c r="H97" i="1"/>
  <c r="H94" i="1"/>
  <c r="H92" i="1"/>
  <c r="H90" i="1"/>
  <c r="H88" i="1"/>
  <c r="H86" i="1"/>
  <c r="H82" i="1"/>
  <c r="H79" i="1"/>
  <c r="H77" i="1"/>
  <c r="H75" i="1"/>
  <c r="H73" i="1"/>
  <c r="H71" i="1"/>
  <c r="H69" i="1"/>
  <c r="H68" i="1"/>
  <c r="H66" i="1"/>
  <c r="H63" i="1"/>
  <c r="H60" i="1"/>
  <c r="H58" i="1"/>
  <c r="H54" i="1"/>
  <c r="H52" i="1"/>
  <c r="H50" i="1"/>
  <c r="H49" i="1"/>
  <c r="H47" i="1"/>
  <c r="H43" i="1"/>
  <c r="H39" i="1"/>
  <c r="H37" i="1"/>
  <c r="H35" i="1"/>
  <c r="H33" i="1"/>
  <c r="H31" i="1"/>
  <c r="H30" i="1"/>
  <c r="H28" i="1"/>
  <c r="H24" i="1"/>
  <c r="H21" i="1"/>
  <c r="H19" i="1"/>
  <c r="H13" i="1"/>
  <c r="H11" i="1"/>
  <c r="H9" i="1"/>
  <c r="H8" i="1"/>
  <c r="H6" i="1"/>
  <c r="I3" i="1"/>
  <c r="G243" i="1"/>
  <c r="G240" i="1"/>
  <c r="G238" i="1"/>
  <c r="G236" i="1"/>
  <c r="G234" i="1"/>
  <c r="G232" i="1"/>
  <c r="G230" i="1"/>
  <c r="I228" i="1"/>
  <c r="G227" i="1"/>
  <c r="G225" i="1"/>
  <c r="G223" i="1"/>
  <c r="G221" i="1"/>
  <c r="G219" i="1"/>
  <c r="G217" i="1"/>
  <c r="G215" i="1"/>
  <c r="G213" i="1"/>
  <c r="I211" i="1"/>
  <c r="G210" i="1"/>
  <c r="J208" i="1"/>
  <c r="G207" i="1"/>
  <c r="G206" i="1"/>
  <c r="M205" i="1"/>
  <c r="G203" i="1"/>
  <c r="G201" i="1"/>
  <c r="G199" i="1"/>
  <c r="G197" i="1"/>
  <c r="G195" i="1"/>
  <c r="G193" i="1"/>
  <c r="G191" i="1"/>
  <c r="G189" i="1"/>
  <c r="G187" i="1"/>
  <c r="G186" i="1"/>
  <c r="I185" i="1"/>
  <c r="G183" i="1"/>
  <c r="H182" i="1"/>
  <c r="G180" i="1"/>
  <c r="G178" i="1"/>
  <c r="H177" i="1"/>
  <c r="G176" i="1"/>
  <c r="G174" i="1"/>
  <c r="G171" i="1"/>
  <c r="G169" i="1"/>
  <c r="G167" i="1"/>
  <c r="G165" i="1"/>
  <c r="I163" i="1"/>
  <c r="G162" i="1"/>
  <c r="G160" i="1"/>
  <c r="G159" i="1"/>
  <c r="K158" i="1"/>
  <c r="G156" i="1"/>
  <c r="G154" i="1"/>
  <c r="G150" i="1"/>
  <c r="G148" i="1"/>
  <c r="G146" i="1"/>
  <c r="G145" i="1"/>
  <c r="I144" i="1"/>
  <c r="J142" i="1"/>
  <c r="G141" i="1"/>
  <c r="G139" i="1"/>
  <c r="G137" i="1"/>
  <c r="G135" i="1"/>
  <c r="G133" i="1"/>
  <c r="G130" i="1"/>
  <c r="G129" i="1"/>
  <c r="I128" i="1"/>
  <c r="H126" i="1"/>
  <c r="G124" i="1"/>
  <c r="H123" i="1"/>
  <c r="G122" i="1"/>
  <c r="G121" i="1"/>
  <c r="M120" i="1"/>
  <c r="G118" i="1"/>
  <c r="G117" i="1"/>
  <c r="K116" i="1"/>
  <c r="G113" i="1"/>
  <c r="G111" i="1"/>
  <c r="G110" i="1"/>
  <c r="M109" i="1"/>
  <c r="G107" i="1"/>
  <c r="G105" i="1"/>
  <c r="I103" i="1"/>
  <c r="G102" i="1"/>
  <c r="G100" i="1"/>
  <c r="G98" i="1"/>
  <c r="G96" i="1"/>
  <c r="L95" i="1"/>
  <c r="G93" i="1"/>
  <c r="G91" i="1"/>
  <c r="G89" i="1"/>
  <c r="G87" i="1"/>
  <c r="G85" i="1"/>
  <c r="G84" i="1"/>
  <c r="I83" i="1"/>
  <c r="J81" i="1"/>
  <c r="G80" i="1"/>
  <c r="G78" i="1"/>
  <c r="G76" i="1"/>
  <c r="G74" i="1"/>
  <c r="G72" i="1"/>
  <c r="G70" i="1"/>
  <c r="G67" i="1"/>
  <c r="I65" i="1"/>
  <c r="G64" i="1"/>
  <c r="H62" i="1"/>
  <c r="G61" i="1"/>
  <c r="G59" i="1"/>
  <c r="G57" i="1"/>
  <c r="H56" i="1"/>
  <c r="G55" i="1"/>
  <c r="G53" i="1"/>
  <c r="G51" i="1"/>
  <c r="G48" i="1"/>
  <c r="G46" i="1"/>
  <c r="G45" i="1"/>
  <c r="I44" i="1"/>
  <c r="G42" i="1"/>
  <c r="G41" i="1"/>
  <c r="M40" i="1"/>
  <c r="G38" i="1"/>
  <c r="G36" i="1"/>
  <c r="G34" i="1"/>
  <c r="G32" i="1"/>
  <c r="G29" i="1"/>
  <c r="G27" i="1"/>
  <c r="G26" i="1"/>
  <c r="I25" i="1"/>
  <c r="J23" i="1"/>
  <c r="G22" i="1"/>
  <c r="G20" i="1"/>
  <c r="G18" i="1"/>
  <c r="N17" i="1"/>
  <c r="G16" i="1"/>
  <c r="N15" i="1"/>
  <c r="N14" i="1"/>
  <c r="G12" i="1"/>
  <c r="G10" i="1"/>
  <c r="G7" i="1"/>
  <c r="G5" i="1"/>
  <c r="G4" i="1"/>
  <c r="D134" i="2"/>
  <c r="H126" i="2"/>
  <c r="H117" i="2"/>
  <c r="H108" i="2"/>
  <c r="H94" i="2"/>
  <c r="H82" i="2"/>
  <c r="H73" i="2"/>
  <c r="H65" i="2"/>
  <c r="H53" i="2"/>
  <c r="H43" i="2"/>
  <c r="H34" i="2"/>
  <c r="H24" i="2"/>
  <c r="H14" i="2"/>
  <c r="H4" i="2"/>
  <c r="G126" i="2"/>
  <c r="G124" i="2"/>
  <c r="G123" i="2"/>
  <c r="G122" i="2"/>
  <c r="G121" i="2"/>
  <c r="G120" i="2"/>
  <c r="G119" i="2"/>
  <c r="G118" i="2"/>
  <c r="G116" i="2"/>
  <c r="G115" i="2"/>
  <c r="G114" i="2"/>
  <c r="G113" i="2"/>
  <c r="G112" i="2"/>
  <c r="G111" i="2"/>
  <c r="G110" i="2"/>
  <c r="G109" i="2"/>
  <c r="G107" i="2"/>
  <c r="G106" i="2"/>
  <c r="G105" i="2"/>
  <c r="G104" i="2"/>
  <c r="G103" i="2"/>
  <c r="G102" i="2"/>
  <c r="G101" i="2"/>
  <c r="G100" i="2"/>
  <c r="G99" i="2"/>
  <c r="K98" i="2"/>
  <c r="G97" i="2"/>
  <c r="G96" i="2"/>
  <c r="G95" i="2"/>
  <c r="G93" i="2"/>
  <c r="G92" i="2"/>
  <c r="G91" i="2"/>
  <c r="G90" i="2"/>
  <c r="G89" i="2"/>
  <c r="K88" i="2"/>
  <c r="G87" i="2"/>
  <c r="G86" i="2"/>
  <c r="G85" i="2"/>
  <c r="G84" i="2"/>
  <c r="G83" i="2"/>
  <c r="G81" i="2"/>
  <c r="G80" i="2"/>
  <c r="G79" i="2"/>
  <c r="G78" i="2"/>
  <c r="G77" i="2"/>
  <c r="G76" i="2"/>
  <c r="G75" i="2"/>
  <c r="G74" i="2"/>
  <c r="G72" i="2"/>
  <c r="G71" i="2"/>
  <c r="G70" i="2"/>
  <c r="G69" i="2"/>
  <c r="G68" i="2"/>
  <c r="G67" i="2"/>
  <c r="G66" i="2"/>
  <c r="G64" i="2"/>
  <c r="G63" i="2"/>
  <c r="G62" i="2"/>
  <c r="G61" i="2"/>
  <c r="G60" i="2"/>
  <c r="G59" i="2"/>
  <c r="G58" i="2"/>
  <c r="G57" i="2"/>
  <c r="G56" i="2"/>
  <c r="G55" i="2"/>
  <c r="G54" i="2"/>
  <c r="G52" i="2"/>
  <c r="G51" i="2"/>
  <c r="G50" i="2"/>
  <c r="G49" i="2"/>
  <c r="G48" i="2"/>
  <c r="G47" i="2"/>
  <c r="G46" i="2"/>
  <c r="G45" i="2"/>
  <c r="G44" i="2"/>
  <c r="G42" i="2"/>
  <c r="G41" i="2"/>
  <c r="G40" i="2"/>
  <c r="G39" i="2"/>
  <c r="G38" i="2"/>
  <c r="G37" i="2"/>
  <c r="G36" i="2"/>
  <c r="G35" i="2"/>
  <c r="G33" i="2"/>
  <c r="G32" i="2"/>
  <c r="G31" i="2"/>
  <c r="G30" i="2"/>
  <c r="G29" i="2"/>
  <c r="G28" i="2"/>
  <c r="G27" i="2"/>
  <c r="G26" i="2"/>
  <c r="G25" i="2"/>
  <c r="G23" i="2"/>
  <c r="G22" i="2"/>
  <c r="G21" i="2"/>
  <c r="G20" i="2"/>
  <c r="G19" i="2"/>
  <c r="G18" i="2"/>
  <c r="G17" i="2"/>
  <c r="G16" i="2"/>
  <c r="G15" i="2"/>
  <c r="G13" i="2"/>
  <c r="G12" i="2"/>
  <c r="G11" i="2"/>
  <c r="G10" i="2"/>
  <c r="G9" i="2"/>
  <c r="G8" i="2"/>
  <c r="G7" i="2"/>
  <c r="G6" i="2"/>
  <c r="G5" i="2"/>
  <c r="G3" i="2"/>
  <c r="D247" i="1"/>
  <c r="L247" i="1"/>
  <c r="D259" i="1" s="1"/>
  <c r="B7" i="3" l="1"/>
  <c r="K247" i="1"/>
  <c r="D258" i="1" s="1"/>
  <c r="M247" i="1"/>
  <c r="D260" i="1" s="1"/>
  <c r="J247" i="1"/>
  <c r="B13" i="3" s="1"/>
  <c r="B12" i="3"/>
  <c r="G247" i="1"/>
  <c r="D252" i="1" s="1"/>
  <c r="N247" i="1"/>
  <c r="D261" i="1" s="1"/>
  <c r="B15" i="3"/>
  <c r="H247" i="1"/>
  <c r="D257" i="1" l="1"/>
  <c r="B17" i="3"/>
  <c r="D256" i="1"/>
  <c r="B16" i="3"/>
  <c r="B14" i="3"/>
  <c r="B19" i="3" s="1"/>
  <c r="B9" i="3"/>
  <c r="D254" i="1"/>
  <c r="D263" i="1" l="1"/>
  <c r="D265" i="1" s="1"/>
  <c r="B21" i="3"/>
</calcChain>
</file>

<file path=xl/sharedStrings.xml><?xml version="1.0" encoding="utf-8"?>
<sst xmlns="http://schemas.openxmlformats.org/spreadsheetml/2006/main" count="616" uniqueCount="219">
  <si>
    <t>Date</t>
  </si>
  <si>
    <t xml:space="preserve"> Type</t>
  </si>
  <si>
    <t xml:space="preserve"> Description</t>
  </si>
  <si>
    <t xml:space="preserve"> Value</t>
  </si>
  <si>
    <t xml:space="preserve"> Balance</t>
  </si>
  <si>
    <t>CHG</t>
  </si>
  <si>
    <t>BAC</t>
  </si>
  <si>
    <t>D/D</t>
  </si>
  <si>
    <t>DPC</t>
  </si>
  <si>
    <t>Rent</t>
  </si>
  <si>
    <t>received</t>
  </si>
  <si>
    <t xml:space="preserve">Bank </t>
  </si>
  <si>
    <t>Charges</t>
  </si>
  <si>
    <t>Transfer</t>
  </si>
  <si>
    <t>to frm dep</t>
  </si>
  <si>
    <t>-------------</t>
  </si>
  <si>
    <t xml:space="preserve">Pension </t>
  </si>
  <si>
    <t>admin</t>
  </si>
  <si>
    <t>Mgmnt</t>
  </si>
  <si>
    <t>expenses</t>
  </si>
  <si>
    <t>Insurance</t>
  </si>
  <si>
    <t>Maint</t>
  </si>
  <si>
    <t>Narrative</t>
  </si>
  <si>
    <t>Other</t>
  </si>
  <si>
    <t>RECONCILIATION / CHECK</t>
  </si>
  <si>
    <t>Rent received</t>
  </si>
  <si>
    <t>Bank charges</t>
  </si>
  <si>
    <t>Pension admin charges</t>
  </si>
  <si>
    <t>Management expenses</t>
  </si>
  <si>
    <t>Maintenance costs</t>
  </si>
  <si>
    <t>Other expenses</t>
  </si>
  <si>
    <t>TOTAL COSTS</t>
  </si>
  <si>
    <t>Net receipts</t>
  </si>
  <si>
    <t>INT</t>
  </si>
  <si>
    <t>to/frm cur</t>
  </si>
  <si>
    <t>Interest</t>
  </si>
  <si>
    <t>Pension</t>
  </si>
  <si>
    <t>payment</t>
  </si>
  <si>
    <t>HMRC</t>
  </si>
  <si>
    <t>PRIMA SERVICES LIMITED PENSION PLAN</t>
  </si>
  <si>
    <t>INCOME</t>
  </si>
  <si>
    <t>Bank interest</t>
  </si>
  <si>
    <t>OUTGOINGS</t>
  </si>
  <si>
    <t>Pension admin</t>
  </si>
  <si>
    <t>Management Expenses</t>
  </si>
  <si>
    <t>Maintenance</t>
  </si>
  <si>
    <t>Net cashflow</t>
  </si>
  <si>
    <t>Bank at start</t>
  </si>
  <si>
    <t>Current</t>
  </si>
  <si>
    <t>Deposit</t>
  </si>
  <si>
    <t>Total</t>
  </si>
  <si>
    <t>Bank at end</t>
  </si>
  <si>
    <t>Net movement</t>
  </si>
  <si>
    <t>BANK</t>
  </si>
  <si>
    <t>Total income</t>
  </si>
  <si>
    <t>Total outgoings</t>
  </si>
  <si>
    <t>TO 58806172</t>
  </si>
  <si>
    <t>31MAR GRS 31031374</t>
  </si>
  <si>
    <t>FROM 58806172</t>
  </si>
  <si>
    <t>31DEC GRS 31031374</t>
  </si>
  <si>
    <t>30NOV GRS 31031374</t>
  </si>
  <si>
    <t>30SEP GRS 31031374</t>
  </si>
  <si>
    <t>30JUN GRS 31031374</t>
  </si>
  <si>
    <t>30APR GRS 31031374</t>
  </si>
  <si>
    <t>FROM 31031374</t>
  </si>
  <si>
    <t>TO 31031374</t>
  </si>
  <si>
    <t>D J CLARKE , PENSION PAYMENT , VIA ONLINE - PYMT</t>
  </si>
  <si>
    <t>PRACTITIONERS , PEP843927</t>
  </si>
  <si>
    <t>BEN CHAMBERLAIN , DON CLARKE - PSLPP, VIA ONLINE - PYMT</t>
  </si>
  <si>
    <t>--------------</t>
  </si>
  <si>
    <t>Pension payment</t>
  </si>
  <si>
    <t>Net income from deposit</t>
  </si>
  <si>
    <t>TOTAL IN</t>
  </si>
  <si>
    <t>NET MOVEMENT IN BANK ACCOUNT</t>
  </si>
  <si>
    <t>Accounts for 1 April 2021 to 31 March 2022</t>
  </si>
  <si>
    <t>04MAR A/C 58806172</t>
  </si>
  <si>
    <t>LANE &amp; WENDEN LTD , FP 25/03/22 0208 , 500000000908536147</t>
  </si>
  <si>
    <t>ROBERTS MR , GLOBAL INVESTIGATI, FP 24/03/22 0214 , 600000000907756494</t>
  </si>
  <si>
    <t>PLS MANAGEME LTD , PLS INV 15485 , FP 24/03/22 0127 , RP4671365996764400</t>
  </si>
  <si>
    <t>YOUR QUALITY , YQC RENT &amp; SC , FP 21/03/22 0232 , 0824991064320206SO</t>
  </si>
  <si>
    <t>LANE &amp; WENDEN LTD , FP 18/03/22 0148 , 300000000908632356</t>
  </si>
  <si>
    <t>PAYE C/NAULD 4TH D, 120PB015072392212 , VIA ONLINE - PYMT , FP 14/03/22 10 , 03104744530722000N</t>
  </si>
  <si>
    <t>LANE &amp; WENDEN LTD , FP 11/03/22 0202 , 200000000898063050</t>
  </si>
  <si>
    <t>LANE &amp; WENDEN LTD , FP 04/03/22 0152 , 300000000902036733</t>
  </si>
  <si>
    <t>TRINITY PUB , TRINITY PR RENT , FP 01/03/22 0243 , 7370929464328201SO</t>
  </si>
  <si>
    <t>04FEB-A/C 58806172</t>
  </si>
  <si>
    <t>LANE &amp; WENDEN LTD , FP 25/02/22 0205 , 300000000897514801</t>
  </si>
  <si>
    <t>ROBERTS MR , GLOBAL INVESTIGATI, FP 24/02/22 0241 , 500000000893649760</t>
  </si>
  <si>
    <t>PLS MANAGEME LTD , PLS INV 15485 , FP 24/02/22 0133 , RP4671365978766600</t>
  </si>
  <si>
    <t>YOUR QUALITY , YQC RENT &amp; SC , FP 21/02/22 0233 , 8678865554320206SO</t>
  </si>
  <si>
    <t>LANE &amp; WENDEN LTD , FP 18/02/22 0158 , 100000000887704245</t>
  </si>
  <si>
    <t>LANE &amp; WENDEN LTD , FP 11/02/22 0201 , 500000000887842861</t>
  </si>
  <si>
    <t>LANE &amp; WENDEN LTD , FP 04/02/22 0159 , 400000000889369699</t>
  </si>
  <si>
    <t>GLOBAL RE PLUMBER , PSLPP - DON CLARKE, VIA ONLINE - PYMT , FP 02/02/22 10 , 59140529048278000N</t>
  </si>
  <si>
    <t>TRINITY PUB , TRINITY PR RENT , FP 01/02/22 0245 , 9018265464321301SO</t>
  </si>
  <si>
    <t>31DEC-A/C 58806172</t>
  </si>
  <si>
    <t>LANE &amp; WENDEN LTD , FP 28/01/22 0209 , 600000000880155541</t>
  </si>
  <si>
    <t>ROBERTS MR , GLOBAL INVESTIGATI, FP 24/01/22 0226 , 300000000881671173</t>
  </si>
  <si>
    <t>PLS MANAGEME LTD , PLS INV 15485 , FP 24/01/22 0117 , RP4671365960144100</t>
  </si>
  <si>
    <t>LANE &amp; WENDEN LTD , FP 21/01/22 0159 , 600000000876827500</t>
  </si>
  <si>
    <t>YOUR QUALITY , YQC RENT &amp; SC , FP 20/01/22 0217 , 6457937354329106SO</t>
  </si>
  <si>
    <t>PLS MANAGEME LTD , PLS INV 15486 , FP 17/01/22 0134 , RP4671365957062900</t>
  </si>
  <si>
    <t>LANE &amp; WENDEN LTD , FP 14/01/22 0203 , 100000000870686802</t>
  </si>
  <si>
    <t>LANE &amp; WENDEN LTD , FP 07/01/22 0206 , 600000000870709834</t>
  </si>
  <si>
    <t>GLOBAL INVESTIGATI, PRIMA SERVICES LTD, FP 04/01/22 0413 , 300000000872801897</t>
  </si>
  <si>
    <t>TRINITY PUB , TRINITY PR RENT , FP 04/01/22 0247 , 2285033564323001SO</t>
  </si>
  <si>
    <t>03DEC-A/C 58806172</t>
  </si>
  <si>
    <t>LANE &amp; WENDEN LTD , FP 31/12/21 0206 , 100000000864244927</t>
  </si>
  <si>
    <t>LANE &amp; WENDEN LTD , FP 24/12/21 0219 , 300000000868140947</t>
  </si>
  <si>
    <t>ROBERTS MR , GLOBAL INVESTIGATI, FP 24/12/21 0231 , 500000000864817187</t>
  </si>
  <si>
    <t>YOUR QUALITY , YQC RENT &amp; SC , FP 20/12/21 0224 , 4184743454329106SO</t>
  </si>
  <si>
    <t>LANE &amp; WENDEN LTD , FP 17/12/21 0159 , 600000000860814504</t>
  </si>
  <si>
    <t>PLS MANAGEME LTD , PLS INV 15463 , FP 15/12/21 0118 , RP4671365937463900</t>
  </si>
  <si>
    <t>LANE &amp; WENDEN LTD , FP 10/12/21 0318 , 100000000854423340</t>
  </si>
  <si>
    <t>LANE &amp; WENDEN LTD , FP 03/12/21 0202 , 100000000851000156</t>
  </si>
  <si>
    <t>TRINITY PUB , TRINITY PR RENT , FP 01/12/21 0243 , 1604486564320301SO</t>
  </si>
  <si>
    <t>29OCT A/C 58806172</t>
  </si>
  <si>
    <t>LANE &amp; WENDEN LTD , FP 26/11/21 0201 , 600000000849603755</t>
  </si>
  <si>
    <t>ROBERTS MR , GLOBAL INVESTIGATI, FP 24/11/21 0207 , 300000000852180292</t>
  </si>
  <si>
    <t>YOUR QUALITY , YQC RENT &amp; SC , FP 22/11/21 0231 , 2422094554321206SO</t>
  </si>
  <si>
    <t>LANE &amp; WENDEN LTD , FP 19/11/21 0157 , 100000000843250260</t>
  </si>
  <si>
    <t>PLS MANAGEME LTD , PLS INV 15463 , FP 15/11/21 0112 , RP4671365918925000</t>
  </si>
  <si>
    <t>JELF INSURANCE , 10064908 , VIA ONLINE - PYMT , FP 12/11/21 10 , 34112221592661000N</t>
  </si>
  <si>
    <t>LANE &amp; WENDEN LTD , FP 12/11/21 0126 , 100000000840089004</t>
  </si>
  <si>
    <t>LANE &amp; WENDEN LTD , FP 05/11/21 0131 , 400000000844950451</t>
  </si>
  <si>
    <t>TRINITY PUB , TRINITY PR RENT , FP 01/11/21 0241 , 9446421074321301SO</t>
  </si>
  <si>
    <t>01OCT A/C 58806172</t>
  </si>
  <si>
    <t>LANE &amp; WENDEN LTD , FP 29/10/21 0309 , 600000000835896070</t>
  </si>
  <si>
    <t>ROBERTS MR , GLOBAL INVESTIGATI, FP 25/10/21 0159 , 300000000837379101</t>
  </si>
  <si>
    <t>LANE &amp; WENDEN LTD , FP 22/10/21 0132 , 300000000836025048</t>
  </si>
  <si>
    <t>TRINITY PR , 2020124 , VIA ONLINE - PYMT , FP 21/10/21 10 , 56114806450845000N</t>
  </si>
  <si>
    <t>YOUR QUALITY , YQC RENT &amp; SC , FP 20/10/21 0221 , 2818217554329106SO</t>
  </si>
  <si>
    <t>LANE &amp; WENDEN LTD , FP 15/10/21 0137 , 400000000834370637</t>
  </si>
  <si>
    <t>PLS MANAGEME LTD , PLS INV 15463 , FP 15/10/21 0138 , RP4671365900409900</t>
  </si>
  <si>
    <t>DJC EXPENSES AC , PSLPP EXPENSES , VIA ONLINE - PYMT , FP 11/10/21 10 , 55144458408403000N</t>
  </si>
  <si>
    <t>LANE &amp; WENDEN LTD , FP 08/10/21 0136 , 600000000826313987</t>
  </si>
  <si>
    <t>GLOBAL INVESTIGATI, PRIMA SERVICES LTD, FP 04/10/21 0120 , 100000000821209635</t>
  </si>
  <si>
    <t>TRINITY PUB , TRINITY PR RENT , FP 01/10/21 0228 , 3634823564320301SO</t>
  </si>
  <si>
    <t>PLS MANAGEME LTD , PLS INV 15464 , FP 01/10/21 0241 , RP4671365892855100</t>
  </si>
  <si>
    <t>LANE &amp; WENDEN LTD , FP 01/10/21 0334 , 600000000822773702</t>
  </si>
  <si>
    <t>03SEP A/C 58806172</t>
  </si>
  <si>
    <t>LANE &amp; WENDEN LTD , FP 24/09/21 0135 , 300000000822354584</t>
  </si>
  <si>
    <t>ROBERTS MR , GLOBAL INVESTIGATI, FP 24/09/21 0153 , 100000000815623213</t>
  </si>
  <si>
    <t>YOUR QUALITY , YQC RENT &amp; SC , FP 20/09/21 0224 , 9790406454329106SO</t>
  </si>
  <si>
    <t>LANE &amp; WENDEN LTD , FP 17/09/21 0129 , 300000000818635497</t>
  </si>
  <si>
    <t>LANE &amp; WENDEN LTD , FP 10/09/21 0140 , 300000000815559381</t>
  </si>
  <si>
    <t>LANE &amp; WENDEN LTD , FP 03/09/21 0143 , 100000000807558528</t>
  </si>
  <si>
    <t>TRINITY PUB , TRINITY PR RENT , FP 01/09/21 0233 , 4839610364321301SO</t>
  </si>
  <si>
    <t>30JUL A/C 58806172</t>
  </si>
  <si>
    <t>LANE &amp; WENDEN LTD , FP 27/08/21 0145 , 500000000805171886</t>
  </si>
  <si>
    <t>ROBERTS MR , GLOBAL INVESTIGATI, FP 24/08/21 0134 , 200000000801675012</t>
  </si>
  <si>
    <t>YOUR QUALITY , YQC RENT &amp; SC , FP 20/08/21 0228 , 6234879554329106SO</t>
  </si>
  <si>
    <t>LANE &amp; WENDEN LTD , FP 20/08/21 0136 , 500000000802031039</t>
  </si>
  <si>
    <t>PLS MANAGEME LTD , PLS INV 15444 , FP 20/08/21 0134 , RP4671365865244600</t>
  </si>
  <si>
    <t>LANE &amp; WENDEN LTD , FP 13/08/21 0130 , 400000000803774861</t>
  </si>
  <si>
    <t>LANE &amp; WENDEN LTD , FP 06/08/21 0129 , 200000000794021210</t>
  </si>
  <si>
    <t>DJC EXPENSES AC , PSLPP EXPENSES , VIA ONLINE - PYMT , FP 05/08/21 10 , 39120703753129000N</t>
  </si>
  <si>
    <t>TRINITY PUB , TRINITY PR RENT , FP 02/08/21 0225 , 6747741564321001SO</t>
  </si>
  <si>
    <t>02JUL A/C 58806172</t>
  </si>
  <si>
    <t>LANE &amp; WENDEN LTD , FP 30/07/21 0158 , 300000000795515484</t>
  </si>
  <si>
    <t>ROBERTS MR , GLOBAL INVESTIGATI, FP 26/07/21 0114 , 200000000788118726</t>
  </si>
  <si>
    <t>LANE &amp; WENDEN LTD , FP 23/07/21 0133 , 300000000792152114</t>
  </si>
  <si>
    <t>YOUR QUALITY , YQC RENT &amp; SC , FP 20/07/21 0211 , 7509335454329106SO</t>
  </si>
  <si>
    <t>LANE &amp; WENDEN LTD , FP 16/07/21 0133 , 400000000790672583</t>
  </si>
  <si>
    <t>PLS MANAGEME LTD , PLS INV 15444 , FP 16/07/21 0450 , RP4671365845041400</t>
  </si>
  <si>
    <t>LANE &amp; WENDEN LTD , FP 09/07/21 0129 , 600000000782651936</t>
  </si>
  <si>
    <t>GLOBAL INVESTIGATI, GLOBAL -15443 , FP 06/07/21 1520 , 200000000779763187</t>
  </si>
  <si>
    <t>PLS MANAGEME LTD , PLS INV 15426 , FP 05/07/21 0131 , RP4671365840073100</t>
  </si>
  <si>
    <t>LANE &amp; WENDEN LTD , FP 02/07/21 0154 , 300000000783001042</t>
  </si>
  <si>
    <t>GLOBAL INVESTIGATI, PRIMA SERVICES LTD, FP 02/07/21 0213 , 300000000783038289</t>
  </si>
  <si>
    <t>TRINITY PUB , TRINITY PR RENT , FP 01/07/21 0221 , 4192421464320301SO</t>
  </si>
  <si>
    <t>28MAY A/C 58806172</t>
  </si>
  <si>
    <t>LANE &amp; WENDEN LTD , FP 25/06/21 0129 , 200000000773509252</t>
  </si>
  <si>
    <t>ROBERTS MR , GLOBAL INVESTIGATI, FP 24/06/21 0129 , 600000000774809919</t>
  </si>
  <si>
    <t>YOUR QUALITY , YQC RENT &amp; SC , FP 21/06/21 0217 , 7484932554320206SO</t>
  </si>
  <si>
    <t>LANE &amp; WENDEN LTD , FP 18/06/21 0130 , 500000000772465862</t>
  </si>
  <si>
    <t>PLS MANAGEME LTD , PLS INV 15444 , FP 17/06/21 0127 , RP4671365826537200</t>
  </si>
  <si>
    <t>PLS MANAGEME LTD , PLS INV 15445 , FP 15/06/21 0134 , RP4671365825719900</t>
  </si>
  <si>
    <t>LANE &amp; WENDEN LTD , FP 11/06/21 0132 , 400000000774174602</t>
  </si>
  <si>
    <t>PLS MANAGEME LTD , PLS INV 15426 , FP 07/06/21 0123 , RP4671365822318300</t>
  </si>
  <si>
    <t>LANE &amp; WENDEN LTD , FP 04/06/21 0128 , 300000000769664204</t>
  </si>
  <si>
    <t>S PECK LOCKSMITHS , DON CLARKE - PSLPP, VIA ONLINE - PYMT , FP 02/06/21 10 , 21105304067135000N</t>
  </si>
  <si>
    <t>TRINITY PUB , TRINITY PR RENT , FP 01/06/21 0226 , 5704940074321301SO</t>
  </si>
  <si>
    <t>30APR-A/C 58806172</t>
  </si>
  <si>
    <t>LANE &amp; WENDEN LTD , FP 28/05/21 0152 , 200000000760487459</t>
  </si>
  <si>
    <t>ROBERTS MR , GLOBAL INVESTIGATI, FP 24/05/21 0102 , 400000000765267891</t>
  </si>
  <si>
    <t>LANE &amp; WENDEN LTD , FP 21/05/21 0127 , 600000000759063327</t>
  </si>
  <si>
    <t>YOUR QUALITY , YQC RENT &amp; SC , FP 20/05/21 0212 , 1997524454329106SO</t>
  </si>
  <si>
    <t>LANE &amp; WENDEN LTD , FP 14/05/21 0132 , 300000000759613829</t>
  </si>
  <si>
    <t>LANE &amp; WENDEN LTD , FP 07/05/21 0127 , 200000000751234631</t>
  </si>
  <si>
    <t>PLS MANAGEME LTD , PLS INV 15426 , FP 05/05/21 0132 , RP4671365802845500</t>
  </si>
  <si>
    <t>TRINITY PUB , TRINITY PR RENT , FP 04/05/21 0227 , 6131585564323001SO</t>
  </si>
  <si>
    <t>01APR-A/C 58806172</t>
  </si>
  <si>
    <t>LANE &amp; WENDEN LTD , FP 30/04/21 0141 , 100000000747839978</t>
  </si>
  <si>
    <t>ROBERTS MR , GLOBAL INVESTIGATI, FP 26/04/21 0114 , 200000000745321833</t>
  </si>
  <si>
    <t>LANE &amp; WENDEN LTD , FP 23/04/21 0126 , 300000000749368469</t>
  </si>
  <si>
    <t>YOUR QUALITY , YQC RENT &amp; SC , FP 20/04/21 0211 , 4929839354329106SO</t>
  </si>
  <si>
    <t>LANE &amp; WENDEN LTD , FP 16/04/21 0127 , 100000000741545511</t>
  </si>
  <si>
    <t>LANE &amp; WENDEN LTD , FP 09/04/21 0130 , 100000000738510215</t>
  </si>
  <si>
    <t>GLOBAL INVESTIGATI, PRIMA SERVICES LTD, FP 06/04/21 0212 , 100000000737102097</t>
  </si>
  <si>
    <t>LANE &amp; WENDEN LTD , FP 06/04/21 0128 , 600000000738322400</t>
  </si>
  <si>
    <t>TRINITY PUB , TRINITY PR RENT , FP 01/04/21 0221 , 3178829564321301SO</t>
  </si>
  <si>
    <t>PLS MANAGEME LTD , PLS INV 15409 , FP 01/04/21 0146 , RP4671365781009000</t>
  </si>
  <si>
    <t>28FEB GRS 31031374</t>
  </si>
  <si>
    <t>31JAN GRS 31031374</t>
  </si>
  <si>
    <t>29OCT GRS 31031374</t>
  </si>
  <si>
    <t>31AUG GRS 31031374</t>
  </si>
  <si>
    <t>30JUL GRS 31031374</t>
  </si>
  <si>
    <t>TO A/C 32357664, VIA ONLINE - XFER</t>
  </si>
  <si>
    <t>PRIMAPENS , HSBC BALANCE , FP 21/06/21 1407 , 247958727041126001</t>
  </si>
  <si>
    <t>28MAY GRS 31031374</t>
  </si>
  <si>
    <t>Balance at start</t>
  </si>
  <si>
    <t>Balance at end</t>
  </si>
  <si>
    <t>Movement</t>
  </si>
  <si>
    <t>PAYE payment</t>
  </si>
  <si>
    <t>Tenants deposit transferred from HSBC</t>
  </si>
  <si>
    <t>See breakdown in current account tab (Net pension payment + tax paid to HMRC)</t>
  </si>
  <si>
    <t>Transfer to NatWest Tenants deposit account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</si>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</sst>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14" fontId="0" fillId="0" borderId="0" xfId="0" applyNumberFormat="1"/>
    <xf numFmtId="0" fontId="16" fillId="0" borderId="0" xfId="0" applyFont="1"/>
    <xf numFmtId="4" fontId="0" fillId="0" borderId="0" xfId="0" applyNumberFormat="1"/>
    <xf numFmtId="4" fontId="0" fillId="0" borderId="0" xfId="0" quotePrefix="1" applyNumberFormat="1"/>
    <xf numFmtId="0" fontId="0" fillId="0" borderId="0" xfId="0" quotePrefix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3" xfId="0" quotePrefix="1" applyBorder="1"/>
    <xf numFmtId="0" fontId="0" fillId="0" borderId="14" xfId="0" applyBorder="1"/>
    <xf numFmtId="0" fontId="0" fillId="0" borderId="15" xfId="0" applyBorder="1"/>
    <xf numFmtId="0" fontId="18" fillId="0" borderId="0" xfId="0" applyFont="1"/>
    <xf numFmtId="4" fontId="0" fillId="0" borderId="0" xfId="0" applyNumberFormat="1" applyFill="1"/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selection sqref="A1:A2"/>
    </sheetView>
  </sheetViews>
  <sheetFormatPr defaultRowHeight="14.4" x14ac:dyDescent="0.3"/>
  <cols>
    <col min="1" max="1" width="21.109375" customWidth="1"/>
    <col min="2" max="2" width="10.88671875" bestFit="1" customWidth="1"/>
    <col min="3" max="3" width="10.109375" bestFit="1" customWidth="1"/>
    <col min="4" max="4" width="9.88671875" bestFit="1" customWidth="1"/>
  </cols>
  <sheetData>
    <row r="1" spans="1:3" ht="23.4" x14ac:dyDescent="0.45">
      <c r="A1" s="13" t="s">
        <v>39</v>
      </c>
    </row>
    <row r="2" spans="1:3" ht="23.4" x14ac:dyDescent="0.45">
      <c r="A2" s="13" t="s">
        <v>74</v>
      </c>
    </row>
    <row r="5" spans="1:3" x14ac:dyDescent="0.3">
      <c r="A5" s="2" t="s">
        <v>40</v>
      </c>
    </row>
    <row r="6" spans="1:3" x14ac:dyDescent="0.3">
      <c r="A6" t="s">
        <v>25</v>
      </c>
      <c r="B6" s="3">
        <f>'Current - 010421 to 310322'!H247</f>
        <v>96000.540000000023</v>
      </c>
      <c r="C6" s="3"/>
    </row>
    <row r="7" spans="1:3" x14ac:dyDescent="0.3">
      <c r="A7" t="s">
        <v>41</v>
      </c>
      <c r="B7" s="3">
        <f>'Deposit - 010421 to 310322'!H126</f>
        <v>38.08</v>
      </c>
    </row>
    <row r="8" spans="1:3" x14ac:dyDescent="0.3">
      <c r="B8" s="4" t="s">
        <v>15</v>
      </c>
    </row>
    <row r="9" spans="1:3" x14ac:dyDescent="0.3">
      <c r="A9" t="s">
        <v>54</v>
      </c>
      <c r="B9" s="3">
        <f>SUM(B6:B8)</f>
        <v>96038.620000000024</v>
      </c>
    </row>
    <row r="10" spans="1:3" x14ac:dyDescent="0.3">
      <c r="B10" s="3"/>
    </row>
    <row r="11" spans="1:3" x14ac:dyDescent="0.3">
      <c r="A11" s="2" t="s">
        <v>42</v>
      </c>
      <c r="B11" s="3"/>
    </row>
    <row r="12" spans="1:3" x14ac:dyDescent="0.3">
      <c r="A12" t="s">
        <v>26</v>
      </c>
      <c r="B12" s="3">
        <f>'Current - 010421 to 310322'!I247</f>
        <v>-44.449999999999989</v>
      </c>
    </row>
    <row r="13" spans="1:3" x14ac:dyDescent="0.3">
      <c r="A13" t="s">
        <v>43</v>
      </c>
      <c r="B13" s="3">
        <f>'Current - 010421 to 310322'!J247</f>
        <v>-836</v>
      </c>
    </row>
    <row r="14" spans="1:3" x14ac:dyDescent="0.3">
      <c r="A14" t="s">
        <v>44</v>
      </c>
      <c r="B14" s="3">
        <f>'Current - 010421 to 310322'!K247</f>
        <v>-486.1</v>
      </c>
    </row>
    <row r="15" spans="1:3" x14ac:dyDescent="0.3">
      <c r="A15" t="s">
        <v>20</v>
      </c>
      <c r="B15" s="3">
        <f>'Current - 010421 to 310322'!L247</f>
        <v>-2079.7600000000002</v>
      </c>
    </row>
    <row r="16" spans="1:3" x14ac:dyDescent="0.3">
      <c r="A16" t="s">
        <v>45</v>
      </c>
      <c r="B16" s="3">
        <f>'Current - 010421 to 310322'!M247</f>
        <v>-1204</v>
      </c>
    </row>
    <row r="17" spans="1:4" x14ac:dyDescent="0.3">
      <c r="A17" t="s">
        <v>23</v>
      </c>
      <c r="B17" s="3">
        <f>'Current - 010421 to 310322'!N247</f>
        <v>-90000</v>
      </c>
      <c r="C17" t="s">
        <v>216</v>
      </c>
    </row>
    <row r="18" spans="1:4" x14ac:dyDescent="0.3">
      <c r="B18" s="4" t="s">
        <v>15</v>
      </c>
    </row>
    <row r="19" spans="1:4" x14ac:dyDescent="0.3">
      <c r="A19" t="s">
        <v>55</v>
      </c>
      <c r="B19" s="3">
        <f>SUM(B12:B17)</f>
        <v>-94650.31</v>
      </c>
    </row>
    <row r="21" spans="1:4" x14ac:dyDescent="0.3">
      <c r="A21" t="s">
        <v>46</v>
      </c>
      <c r="B21" s="3">
        <f>B9+B19</f>
        <v>1388.3100000000268</v>
      </c>
    </row>
    <row r="22" spans="1:4" x14ac:dyDescent="0.3">
      <c r="B22" s="3"/>
    </row>
    <row r="23" spans="1:4" x14ac:dyDescent="0.3">
      <c r="A23" s="2" t="s">
        <v>53</v>
      </c>
      <c r="B23" s="2" t="s">
        <v>48</v>
      </c>
      <c r="C23" s="2" t="s">
        <v>49</v>
      </c>
      <c r="D23" s="2" t="s">
        <v>50</v>
      </c>
    </row>
    <row r="24" spans="1:4" x14ac:dyDescent="0.3">
      <c r="A24" t="s">
        <v>47</v>
      </c>
      <c r="B24" s="3">
        <f>'Current - 010421 to 310322'!E245-'Current - 010421 to 310322'!D245</f>
        <v>1000</v>
      </c>
      <c r="C24" s="3">
        <f>'Deposit - 010421 to 310322'!E124-'Deposit - 010421 to 310322'!D124</f>
        <v>338557.55000000005</v>
      </c>
      <c r="D24" s="3">
        <f>B24+C24</f>
        <v>339557.55000000005</v>
      </c>
    </row>
    <row r="25" spans="1:4" x14ac:dyDescent="0.3">
      <c r="A25" t="s">
        <v>51</v>
      </c>
      <c r="B25" s="3">
        <f>'Current - 010421 to 310322'!E3</f>
        <v>1000</v>
      </c>
      <c r="C25" s="3">
        <f>'Deposit - 010421 to 310322'!E3</f>
        <v>339945.86</v>
      </c>
      <c r="D25" s="3">
        <f>B25+C25</f>
        <v>340945.86</v>
      </c>
    </row>
    <row r="26" spans="1:4" x14ac:dyDescent="0.3">
      <c r="A26" t="s">
        <v>52</v>
      </c>
      <c r="B26" s="3">
        <f>B25-B24</f>
        <v>0</v>
      </c>
      <c r="C26" s="3">
        <f>C25-C24</f>
        <v>1388.3099999999395</v>
      </c>
      <c r="D26" s="3">
        <f>B26+C26</f>
        <v>1388.3099999999395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71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3" sqref="A3"/>
    </sheetView>
  </sheetViews>
  <sheetFormatPr defaultRowHeight="14.4" x14ac:dyDescent="0.3"/>
  <cols>
    <col min="1" max="1" width="10.6640625" customWidth="1"/>
    <col min="3" max="3" width="70.5546875" customWidth="1"/>
    <col min="4" max="4" width="10.88671875" customWidth="1"/>
    <col min="5" max="5" width="8.88671875" bestFit="1" customWidth="1"/>
    <col min="7" max="7" width="12.109375" customWidth="1"/>
    <col min="8" max="12" width="8.88671875" bestFit="1" customWidth="1"/>
    <col min="13" max="13" width="10.109375" customWidth="1"/>
    <col min="14" max="14" width="10.6640625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13</v>
      </c>
      <c r="H1" t="s">
        <v>9</v>
      </c>
      <c r="I1" t="s">
        <v>11</v>
      </c>
      <c r="J1" t="s">
        <v>16</v>
      </c>
      <c r="K1" t="s">
        <v>18</v>
      </c>
      <c r="L1" t="s">
        <v>20</v>
      </c>
      <c r="M1" t="s">
        <v>21</v>
      </c>
      <c r="N1" t="s">
        <v>23</v>
      </c>
      <c r="O1" t="s">
        <v>22</v>
      </c>
    </row>
    <row r="2" spans="1:15" x14ac:dyDescent="0.3">
      <c r="G2" t="s">
        <v>14</v>
      </c>
      <c r="H2" t="s">
        <v>10</v>
      </c>
      <c r="I2" t="s">
        <v>12</v>
      </c>
      <c r="J2" t="s">
        <v>17</v>
      </c>
      <c r="K2" t="s">
        <v>19</v>
      </c>
    </row>
    <row r="3" spans="1:15" x14ac:dyDescent="0.3">
      <c r="A3" s="1">
        <v>44651</v>
      </c>
      <c r="B3" t="s">
        <v>5</v>
      </c>
      <c r="C3" t="s">
        <v>75</v>
      </c>
      <c r="D3">
        <v>-3.15</v>
      </c>
      <c r="E3">
        <v>1000</v>
      </c>
      <c r="F3" s="3"/>
      <c r="G3" s="3"/>
      <c r="H3" s="3"/>
      <c r="I3" s="3">
        <f>D3</f>
        <v>-3.15</v>
      </c>
      <c r="J3" s="3"/>
      <c r="K3" s="3"/>
      <c r="L3" s="3"/>
      <c r="M3" s="3"/>
      <c r="N3" s="3"/>
    </row>
    <row r="4" spans="1:15" x14ac:dyDescent="0.3">
      <c r="A4" s="1">
        <v>44651</v>
      </c>
      <c r="C4" t="s">
        <v>64</v>
      </c>
      <c r="D4">
        <v>3.15</v>
      </c>
      <c r="E4">
        <v>1003.15</v>
      </c>
      <c r="F4" s="3"/>
      <c r="G4" s="3">
        <f t="shared" ref="G4:G67" si="0">D4</f>
        <v>3.15</v>
      </c>
      <c r="H4" s="3"/>
      <c r="I4" s="3"/>
      <c r="J4" s="3"/>
      <c r="K4" s="3"/>
      <c r="L4" s="3"/>
      <c r="M4" s="3"/>
      <c r="N4" s="3"/>
    </row>
    <row r="5" spans="1:15" x14ac:dyDescent="0.3">
      <c r="A5" s="1">
        <v>44645</v>
      </c>
      <c r="C5" t="s">
        <v>65</v>
      </c>
      <c r="D5">
        <v>-700</v>
      </c>
      <c r="E5">
        <v>1000</v>
      </c>
      <c r="F5" s="3"/>
      <c r="G5" s="3">
        <f t="shared" si="0"/>
        <v>-700</v>
      </c>
      <c r="H5" s="3"/>
      <c r="I5" s="3"/>
      <c r="J5" s="3"/>
      <c r="K5" s="3"/>
      <c r="L5" s="3"/>
      <c r="M5" s="3"/>
      <c r="N5" s="3"/>
    </row>
    <row r="6" spans="1:15" x14ac:dyDescent="0.3">
      <c r="A6" s="1">
        <v>44645</v>
      </c>
      <c r="B6" t="s">
        <v>6</v>
      </c>
      <c r="C6" t="s">
        <v>76</v>
      </c>
      <c r="D6">
        <v>700</v>
      </c>
      <c r="E6">
        <v>1700</v>
      </c>
      <c r="F6" s="3"/>
      <c r="G6" s="3"/>
      <c r="H6" s="3">
        <f>D6</f>
        <v>700</v>
      </c>
      <c r="I6" s="3"/>
      <c r="J6" s="3"/>
      <c r="K6" s="3"/>
      <c r="L6" s="3"/>
      <c r="M6" s="3"/>
      <c r="N6" s="3"/>
    </row>
    <row r="7" spans="1:15" x14ac:dyDescent="0.3">
      <c r="A7" s="1">
        <v>44644</v>
      </c>
      <c r="C7" t="s">
        <v>65</v>
      </c>
      <c r="D7">
        <v>-2250</v>
      </c>
      <c r="E7">
        <v>1000</v>
      </c>
      <c r="F7" s="3"/>
      <c r="G7" s="3">
        <f t="shared" si="0"/>
        <v>-2250</v>
      </c>
      <c r="H7" s="3"/>
      <c r="I7" s="3"/>
      <c r="J7" s="3"/>
      <c r="K7" s="3"/>
      <c r="L7" s="3"/>
      <c r="M7" s="3"/>
      <c r="N7" s="3"/>
    </row>
    <row r="8" spans="1:15" x14ac:dyDescent="0.3">
      <c r="A8" s="1">
        <v>44644</v>
      </c>
      <c r="B8" t="s">
        <v>6</v>
      </c>
      <c r="C8" t="s">
        <v>77</v>
      </c>
      <c r="D8">
        <v>1125</v>
      </c>
      <c r="E8">
        <v>3250</v>
      </c>
      <c r="F8" s="3"/>
      <c r="G8" s="3"/>
      <c r="H8" s="3">
        <f>D8</f>
        <v>1125</v>
      </c>
      <c r="I8" s="3"/>
      <c r="J8" s="3"/>
      <c r="K8" s="3"/>
      <c r="L8" s="3"/>
      <c r="M8" s="3"/>
      <c r="N8" s="3"/>
    </row>
    <row r="9" spans="1:15" x14ac:dyDescent="0.3">
      <c r="A9" s="1">
        <v>44644</v>
      </c>
      <c r="B9" t="s">
        <v>6</v>
      </c>
      <c r="C9" t="s">
        <v>78</v>
      </c>
      <c r="D9">
        <v>1125</v>
      </c>
      <c r="E9">
        <v>2125</v>
      </c>
      <c r="F9" s="3"/>
      <c r="G9" s="3"/>
      <c r="H9" s="3">
        <f>D9</f>
        <v>1125</v>
      </c>
      <c r="I9" s="3"/>
      <c r="J9" s="3"/>
      <c r="K9" s="3"/>
      <c r="L9" s="3"/>
      <c r="M9" s="3"/>
      <c r="N9" s="3"/>
    </row>
    <row r="10" spans="1:15" x14ac:dyDescent="0.3">
      <c r="A10" s="1">
        <v>44641</v>
      </c>
      <c r="C10" t="s">
        <v>65</v>
      </c>
      <c r="D10">
        <v>-1545.83</v>
      </c>
      <c r="E10">
        <v>1000</v>
      </c>
      <c r="F10" s="3"/>
      <c r="G10" s="3">
        <f t="shared" si="0"/>
        <v>-1545.83</v>
      </c>
      <c r="H10" s="3"/>
      <c r="I10" s="3"/>
      <c r="J10" s="3"/>
      <c r="K10" s="3"/>
      <c r="L10" s="3"/>
      <c r="M10" s="3"/>
      <c r="N10" s="3"/>
    </row>
    <row r="11" spans="1:15" x14ac:dyDescent="0.3">
      <c r="A11" s="1">
        <v>44641</v>
      </c>
      <c r="B11" t="s">
        <v>6</v>
      </c>
      <c r="C11" t="s">
        <v>79</v>
      </c>
      <c r="D11">
        <v>1545.83</v>
      </c>
      <c r="E11">
        <v>2545.83</v>
      </c>
      <c r="F11" s="3"/>
      <c r="G11" s="3"/>
      <c r="H11" s="3">
        <f>D11</f>
        <v>1545.83</v>
      </c>
      <c r="I11" s="3"/>
      <c r="J11" s="3"/>
      <c r="K11" s="3"/>
      <c r="L11" s="3"/>
      <c r="M11" s="3"/>
      <c r="N11" s="3"/>
    </row>
    <row r="12" spans="1:15" x14ac:dyDescent="0.3">
      <c r="A12" s="1">
        <v>44638</v>
      </c>
      <c r="C12" t="s">
        <v>65</v>
      </c>
      <c r="D12">
        <v>-700</v>
      </c>
      <c r="E12">
        <v>1000</v>
      </c>
      <c r="F12" s="3"/>
      <c r="G12" s="3">
        <f t="shared" si="0"/>
        <v>-700</v>
      </c>
      <c r="H12" s="3"/>
      <c r="I12" s="3"/>
      <c r="J12" s="3"/>
      <c r="K12" s="3"/>
      <c r="L12" s="3"/>
      <c r="M12" s="3"/>
      <c r="N12" s="3"/>
    </row>
    <row r="13" spans="1:15" x14ac:dyDescent="0.3">
      <c r="A13" s="1">
        <v>44638</v>
      </c>
      <c r="B13" t="s">
        <v>6</v>
      </c>
      <c r="C13" t="s">
        <v>80</v>
      </c>
      <c r="D13">
        <v>700</v>
      </c>
      <c r="E13">
        <v>1700</v>
      </c>
      <c r="F13" s="3"/>
      <c r="G13" s="3"/>
      <c r="H13" s="3">
        <f>D13</f>
        <v>700</v>
      </c>
      <c r="I13" s="3"/>
      <c r="J13" s="3"/>
      <c r="K13" s="3"/>
      <c r="L13" s="3"/>
      <c r="M13" s="3"/>
      <c r="N13" s="3"/>
    </row>
    <row r="14" spans="1:15" x14ac:dyDescent="0.3">
      <c r="A14" s="1">
        <v>44634</v>
      </c>
      <c r="B14" t="s">
        <v>8</v>
      </c>
      <c r="C14" t="s">
        <v>81</v>
      </c>
      <c r="D14">
        <v>-28832.28</v>
      </c>
      <c r="E14">
        <v>1000</v>
      </c>
      <c r="F14" s="3"/>
      <c r="H14" s="3"/>
      <c r="I14" s="3"/>
      <c r="J14" s="3"/>
      <c r="K14" s="3"/>
      <c r="L14" s="3"/>
      <c r="M14" s="3"/>
      <c r="N14" s="3">
        <f>D14</f>
        <v>-28832.28</v>
      </c>
      <c r="O14" t="s">
        <v>214</v>
      </c>
    </row>
    <row r="15" spans="1:15" x14ac:dyDescent="0.3">
      <c r="A15" s="1">
        <v>44634</v>
      </c>
      <c r="B15" t="s">
        <v>8</v>
      </c>
      <c r="C15" t="s">
        <v>66</v>
      </c>
      <c r="D15">
        <v>-11167.72</v>
      </c>
      <c r="E15">
        <v>29832.28</v>
      </c>
      <c r="F15" s="3"/>
      <c r="H15" s="3"/>
      <c r="I15" s="3"/>
      <c r="J15" s="3"/>
      <c r="K15" s="3"/>
      <c r="L15" s="3"/>
      <c r="M15" s="3"/>
      <c r="N15" s="3">
        <f>D15</f>
        <v>-11167.72</v>
      </c>
      <c r="O15" t="s">
        <v>70</v>
      </c>
    </row>
    <row r="16" spans="1:15" x14ac:dyDescent="0.3">
      <c r="A16" s="1">
        <v>44634</v>
      </c>
      <c r="C16" t="s">
        <v>64</v>
      </c>
      <c r="D16">
        <v>40000</v>
      </c>
      <c r="E16">
        <v>41000</v>
      </c>
      <c r="F16" s="3"/>
      <c r="G16" s="3">
        <f t="shared" si="0"/>
        <v>40000</v>
      </c>
      <c r="H16" s="3"/>
      <c r="I16" s="3"/>
      <c r="J16" s="3"/>
      <c r="K16" s="3"/>
      <c r="L16" s="3"/>
      <c r="M16" s="3"/>
      <c r="N16" s="3"/>
    </row>
    <row r="17" spans="1:15" x14ac:dyDescent="0.3">
      <c r="A17" s="1">
        <v>44631</v>
      </c>
      <c r="B17" t="s">
        <v>8</v>
      </c>
      <c r="C17" t="s">
        <v>66</v>
      </c>
      <c r="D17">
        <v>-50000</v>
      </c>
      <c r="E17">
        <v>1000</v>
      </c>
      <c r="F17" s="3"/>
      <c r="H17" s="3"/>
      <c r="I17" s="3"/>
      <c r="J17" s="3"/>
      <c r="K17" s="3"/>
      <c r="L17" s="3"/>
      <c r="M17" s="3"/>
      <c r="N17" s="3">
        <f>D17</f>
        <v>-50000</v>
      </c>
      <c r="O17" t="s">
        <v>70</v>
      </c>
    </row>
    <row r="18" spans="1:15" x14ac:dyDescent="0.3">
      <c r="A18" s="1">
        <v>44631</v>
      </c>
      <c r="C18" t="s">
        <v>64</v>
      </c>
      <c r="D18">
        <v>49300</v>
      </c>
      <c r="E18">
        <v>51000</v>
      </c>
      <c r="F18" s="3"/>
      <c r="G18" s="3">
        <f t="shared" si="0"/>
        <v>49300</v>
      </c>
      <c r="H18" s="3"/>
      <c r="I18" s="3"/>
      <c r="J18" s="3"/>
      <c r="K18" s="3"/>
      <c r="L18" s="3"/>
      <c r="M18" s="3"/>
      <c r="N18" s="3"/>
    </row>
    <row r="19" spans="1:15" x14ac:dyDescent="0.3">
      <c r="A19" s="1">
        <v>44631</v>
      </c>
      <c r="B19" t="s">
        <v>6</v>
      </c>
      <c r="C19" t="s">
        <v>82</v>
      </c>
      <c r="D19">
        <v>700</v>
      </c>
      <c r="E19">
        <v>1700</v>
      </c>
      <c r="F19" s="3"/>
      <c r="G19" s="3"/>
      <c r="H19" s="3">
        <f>D19</f>
        <v>700</v>
      </c>
      <c r="I19" s="3"/>
      <c r="J19" s="3"/>
      <c r="K19" s="3"/>
      <c r="L19" s="3"/>
      <c r="M19" s="3"/>
      <c r="N19" s="3"/>
    </row>
    <row r="20" spans="1:15" x14ac:dyDescent="0.3">
      <c r="A20" s="1">
        <v>44624</v>
      </c>
      <c r="C20" t="s">
        <v>65</v>
      </c>
      <c r="D20">
        <v>-700</v>
      </c>
      <c r="E20">
        <v>1000</v>
      </c>
      <c r="F20" s="3"/>
      <c r="G20" s="3">
        <f t="shared" si="0"/>
        <v>-700</v>
      </c>
      <c r="H20" s="3"/>
      <c r="I20" s="3"/>
      <c r="J20" s="3"/>
      <c r="K20" s="3"/>
      <c r="L20" s="3"/>
      <c r="M20" s="3"/>
      <c r="N20" s="3"/>
    </row>
    <row r="21" spans="1:15" x14ac:dyDescent="0.3">
      <c r="A21" s="1">
        <v>44624</v>
      </c>
      <c r="B21" t="s">
        <v>6</v>
      </c>
      <c r="C21" t="s">
        <v>83</v>
      </c>
      <c r="D21">
        <v>700</v>
      </c>
      <c r="E21">
        <v>1700</v>
      </c>
      <c r="F21" s="3"/>
      <c r="G21" s="3"/>
      <c r="H21" s="3">
        <f>D21</f>
        <v>700</v>
      </c>
      <c r="I21" s="3"/>
      <c r="J21" s="3"/>
      <c r="K21" s="3"/>
      <c r="L21" s="3"/>
      <c r="M21" s="3"/>
      <c r="N21" s="3"/>
    </row>
    <row r="22" spans="1:15" x14ac:dyDescent="0.3">
      <c r="A22" s="1">
        <v>44621</v>
      </c>
      <c r="C22" t="s">
        <v>65</v>
      </c>
      <c r="D22">
        <v>-643.66</v>
      </c>
      <c r="E22">
        <v>1000</v>
      </c>
      <c r="F22" s="3"/>
      <c r="G22" s="3">
        <f t="shared" si="0"/>
        <v>-643.66</v>
      </c>
      <c r="H22" s="3"/>
      <c r="I22" s="3"/>
      <c r="J22" s="3"/>
      <c r="K22" s="3"/>
      <c r="L22" s="3"/>
      <c r="M22" s="3"/>
      <c r="N22" s="3"/>
    </row>
    <row r="23" spans="1:15" x14ac:dyDescent="0.3">
      <c r="A23" s="1">
        <v>44621</v>
      </c>
      <c r="B23" t="s">
        <v>7</v>
      </c>
      <c r="C23" t="s">
        <v>67</v>
      </c>
      <c r="D23">
        <v>-209</v>
      </c>
      <c r="E23">
        <v>1643.66</v>
      </c>
      <c r="F23" s="3"/>
      <c r="H23" s="3"/>
      <c r="I23" s="3"/>
      <c r="J23" s="3">
        <f>D23</f>
        <v>-209</v>
      </c>
      <c r="K23" s="3"/>
      <c r="L23" s="3"/>
      <c r="M23" s="3"/>
      <c r="N23" s="3"/>
    </row>
    <row r="24" spans="1:15" x14ac:dyDescent="0.3">
      <c r="A24" s="1">
        <v>44621</v>
      </c>
      <c r="B24" t="s">
        <v>6</v>
      </c>
      <c r="C24" t="s">
        <v>84</v>
      </c>
      <c r="D24">
        <v>852.66</v>
      </c>
      <c r="E24">
        <v>1852.66</v>
      </c>
      <c r="F24" s="3"/>
      <c r="G24" s="3"/>
      <c r="H24" s="3">
        <f>D24</f>
        <v>852.66</v>
      </c>
      <c r="I24" s="3"/>
      <c r="J24" s="3"/>
      <c r="K24" s="3"/>
      <c r="L24" s="3"/>
      <c r="M24" s="3"/>
      <c r="N24" s="3"/>
    </row>
    <row r="25" spans="1:15" x14ac:dyDescent="0.3">
      <c r="A25" s="1">
        <v>44620</v>
      </c>
      <c r="B25" t="s">
        <v>5</v>
      </c>
      <c r="C25" t="s">
        <v>85</v>
      </c>
      <c r="D25">
        <v>-4.55</v>
      </c>
      <c r="E25">
        <v>1000</v>
      </c>
      <c r="F25" s="3"/>
      <c r="H25" s="3"/>
      <c r="I25" s="3">
        <f>D25</f>
        <v>-4.55</v>
      </c>
      <c r="J25" s="3"/>
      <c r="K25" s="3"/>
      <c r="L25" s="3"/>
      <c r="M25" s="3"/>
      <c r="N25" s="3"/>
    </row>
    <row r="26" spans="1:15" x14ac:dyDescent="0.3">
      <c r="A26" s="1">
        <v>44620</v>
      </c>
      <c r="C26" t="s">
        <v>64</v>
      </c>
      <c r="D26">
        <v>4.55</v>
      </c>
      <c r="E26">
        <v>1004.55</v>
      </c>
      <c r="F26" s="3"/>
      <c r="G26" s="3">
        <f t="shared" si="0"/>
        <v>4.55</v>
      </c>
      <c r="H26" s="3"/>
      <c r="I26" s="3"/>
      <c r="J26" s="3"/>
      <c r="K26" s="3"/>
      <c r="L26" s="3"/>
      <c r="M26" s="3"/>
      <c r="N26" s="3"/>
    </row>
    <row r="27" spans="1:15" x14ac:dyDescent="0.3">
      <c r="A27" s="1">
        <v>44617</v>
      </c>
      <c r="C27" t="s">
        <v>65</v>
      </c>
      <c r="D27">
        <v>-700</v>
      </c>
      <c r="E27">
        <v>1000</v>
      </c>
      <c r="F27" s="3"/>
      <c r="G27" s="3">
        <f t="shared" si="0"/>
        <v>-700</v>
      </c>
      <c r="H27" s="3"/>
      <c r="I27" s="3"/>
      <c r="J27" s="3"/>
      <c r="K27" s="3"/>
      <c r="L27" s="3"/>
      <c r="M27" s="3"/>
      <c r="N27" s="3"/>
    </row>
    <row r="28" spans="1:15" x14ac:dyDescent="0.3">
      <c r="A28" s="1">
        <v>44617</v>
      </c>
      <c r="B28" t="s">
        <v>6</v>
      </c>
      <c r="C28" t="s">
        <v>86</v>
      </c>
      <c r="D28">
        <v>700</v>
      </c>
      <c r="E28">
        <v>1700</v>
      </c>
      <c r="F28" s="3"/>
      <c r="G28" s="3"/>
      <c r="H28" s="3">
        <f>D28</f>
        <v>700</v>
      </c>
      <c r="I28" s="3"/>
      <c r="J28" s="3"/>
      <c r="K28" s="3"/>
      <c r="L28" s="3"/>
      <c r="M28" s="3"/>
      <c r="N28" s="3"/>
    </row>
    <row r="29" spans="1:15" x14ac:dyDescent="0.3">
      <c r="A29" s="1">
        <v>44616</v>
      </c>
      <c r="C29" t="s">
        <v>65</v>
      </c>
      <c r="D29">
        <v>-2250</v>
      </c>
      <c r="E29">
        <v>1000</v>
      </c>
      <c r="F29" s="3"/>
      <c r="G29" s="3">
        <f t="shared" si="0"/>
        <v>-2250</v>
      </c>
      <c r="H29" s="3"/>
      <c r="I29" s="3"/>
      <c r="J29" s="3"/>
      <c r="K29" s="3"/>
      <c r="L29" s="3"/>
      <c r="M29" s="3"/>
      <c r="N29" s="3"/>
    </row>
    <row r="30" spans="1:15" x14ac:dyDescent="0.3">
      <c r="A30" s="1">
        <v>44616</v>
      </c>
      <c r="B30" t="s">
        <v>6</v>
      </c>
      <c r="C30" t="s">
        <v>87</v>
      </c>
      <c r="D30">
        <v>1125</v>
      </c>
      <c r="E30">
        <v>3250</v>
      </c>
      <c r="F30" s="3"/>
      <c r="G30" s="3"/>
      <c r="H30" s="3">
        <f>D30</f>
        <v>1125</v>
      </c>
      <c r="I30" s="3"/>
      <c r="J30" s="3"/>
      <c r="K30" s="3"/>
      <c r="L30" s="3"/>
      <c r="M30" s="3"/>
      <c r="N30" s="3"/>
    </row>
    <row r="31" spans="1:15" x14ac:dyDescent="0.3">
      <c r="A31" s="1">
        <v>44616</v>
      </c>
      <c r="B31" t="s">
        <v>6</v>
      </c>
      <c r="C31" t="s">
        <v>88</v>
      </c>
      <c r="D31">
        <v>1125</v>
      </c>
      <c r="E31">
        <v>2125</v>
      </c>
      <c r="F31" s="3"/>
      <c r="G31" s="3"/>
      <c r="H31" s="3">
        <f>D31</f>
        <v>1125</v>
      </c>
      <c r="I31" s="3"/>
      <c r="J31" s="3"/>
      <c r="K31" s="3"/>
      <c r="L31" s="3"/>
      <c r="M31" s="3"/>
      <c r="N31" s="3"/>
    </row>
    <row r="32" spans="1:15" x14ac:dyDescent="0.3">
      <c r="A32" s="1">
        <v>44613</v>
      </c>
      <c r="C32" t="s">
        <v>65</v>
      </c>
      <c r="D32">
        <v>-1545.83</v>
      </c>
      <c r="E32">
        <v>1000</v>
      </c>
      <c r="F32" s="3"/>
      <c r="G32" s="3">
        <f t="shared" si="0"/>
        <v>-1545.83</v>
      </c>
      <c r="H32" s="3"/>
      <c r="I32" s="3"/>
      <c r="J32" s="3"/>
      <c r="K32" s="3"/>
      <c r="L32" s="3"/>
      <c r="M32" s="3"/>
      <c r="N32" s="3"/>
    </row>
    <row r="33" spans="1:14" x14ac:dyDescent="0.3">
      <c r="A33" s="1">
        <v>44613</v>
      </c>
      <c r="B33" t="s">
        <v>6</v>
      </c>
      <c r="C33" t="s">
        <v>89</v>
      </c>
      <c r="D33">
        <v>1545.83</v>
      </c>
      <c r="E33">
        <v>2545.83</v>
      </c>
      <c r="F33" s="3"/>
      <c r="G33" s="3"/>
      <c r="H33" s="3">
        <f>D33</f>
        <v>1545.83</v>
      </c>
      <c r="I33" s="3"/>
      <c r="J33" s="3"/>
      <c r="K33" s="3"/>
      <c r="L33" s="3"/>
      <c r="M33" s="3"/>
      <c r="N33" s="3"/>
    </row>
    <row r="34" spans="1:14" x14ac:dyDescent="0.3">
      <c r="A34" s="1">
        <v>44610</v>
      </c>
      <c r="C34" t="s">
        <v>65</v>
      </c>
      <c r="D34">
        <v>-700</v>
      </c>
      <c r="E34">
        <v>1000</v>
      </c>
      <c r="F34" s="3"/>
      <c r="G34" s="3">
        <f t="shared" si="0"/>
        <v>-700</v>
      </c>
      <c r="H34" s="3"/>
      <c r="I34" s="3"/>
      <c r="J34" s="3"/>
      <c r="K34" s="3"/>
      <c r="L34" s="3"/>
      <c r="M34" s="3"/>
      <c r="N34" s="3"/>
    </row>
    <row r="35" spans="1:14" x14ac:dyDescent="0.3">
      <c r="A35" s="1">
        <v>44610</v>
      </c>
      <c r="B35" t="s">
        <v>6</v>
      </c>
      <c r="C35" t="s">
        <v>90</v>
      </c>
      <c r="D35">
        <v>700</v>
      </c>
      <c r="E35">
        <v>1700</v>
      </c>
      <c r="F35" s="3"/>
      <c r="G35" s="3"/>
      <c r="H35" s="3">
        <f>D35</f>
        <v>700</v>
      </c>
      <c r="I35" s="3"/>
      <c r="J35" s="3"/>
      <c r="K35" s="3"/>
      <c r="L35" s="3"/>
      <c r="M35" s="3"/>
      <c r="N35" s="3"/>
    </row>
    <row r="36" spans="1:14" x14ac:dyDescent="0.3">
      <c r="A36" s="1">
        <v>44603</v>
      </c>
      <c r="C36" t="s">
        <v>65</v>
      </c>
      <c r="D36">
        <v>-700</v>
      </c>
      <c r="E36">
        <v>1000</v>
      </c>
      <c r="F36" s="3"/>
      <c r="G36" s="3">
        <f t="shared" si="0"/>
        <v>-700</v>
      </c>
      <c r="H36" s="3"/>
      <c r="I36" s="3"/>
      <c r="J36" s="3"/>
      <c r="K36" s="3"/>
      <c r="L36" s="3"/>
      <c r="M36" s="3"/>
      <c r="N36" s="3"/>
    </row>
    <row r="37" spans="1:14" x14ac:dyDescent="0.3">
      <c r="A37" s="1">
        <v>44603</v>
      </c>
      <c r="B37" t="s">
        <v>6</v>
      </c>
      <c r="C37" t="s">
        <v>91</v>
      </c>
      <c r="D37">
        <v>700</v>
      </c>
      <c r="E37">
        <v>1700</v>
      </c>
      <c r="F37" s="3"/>
      <c r="G37" s="3"/>
      <c r="H37" s="3">
        <f>D37</f>
        <v>700</v>
      </c>
      <c r="I37" s="3"/>
      <c r="J37" s="3"/>
      <c r="K37" s="3"/>
      <c r="L37" s="3"/>
      <c r="M37" s="3"/>
      <c r="N37" s="3"/>
    </row>
    <row r="38" spans="1:14" x14ac:dyDescent="0.3">
      <c r="A38" s="1">
        <v>44596</v>
      </c>
      <c r="C38" t="s">
        <v>65</v>
      </c>
      <c r="D38">
        <v>-700</v>
      </c>
      <c r="E38">
        <v>1000</v>
      </c>
      <c r="F38" s="3"/>
      <c r="G38" s="3">
        <f t="shared" si="0"/>
        <v>-700</v>
      </c>
      <c r="H38" s="3"/>
      <c r="I38" s="3"/>
      <c r="J38" s="3"/>
      <c r="K38" s="3"/>
      <c r="L38" s="3"/>
      <c r="M38" s="3"/>
      <c r="N38" s="3"/>
    </row>
    <row r="39" spans="1:14" x14ac:dyDescent="0.3">
      <c r="A39" s="1">
        <v>44596</v>
      </c>
      <c r="B39" t="s">
        <v>6</v>
      </c>
      <c r="C39" t="s">
        <v>92</v>
      </c>
      <c r="D39">
        <v>700</v>
      </c>
      <c r="E39">
        <v>1700</v>
      </c>
      <c r="F39" s="3"/>
      <c r="G39" s="3"/>
      <c r="H39" s="3">
        <f>D39</f>
        <v>700</v>
      </c>
      <c r="I39" s="3"/>
      <c r="J39" s="3"/>
      <c r="K39" s="3"/>
      <c r="L39" s="3"/>
      <c r="M39" s="3"/>
      <c r="N39" s="3"/>
    </row>
    <row r="40" spans="1:14" x14ac:dyDescent="0.3">
      <c r="A40" s="1">
        <v>44594</v>
      </c>
      <c r="B40" t="s">
        <v>8</v>
      </c>
      <c r="C40" t="s">
        <v>93</v>
      </c>
      <c r="D40">
        <v>-120</v>
      </c>
      <c r="E40">
        <v>1000</v>
      </c>
      <c r="F40" s="3"/>
      <c r="H40" s="3"/>
      <c r="I40" s="3"/>
      <c r="J40" s="3"/>
      <c r="K40" s="3"/>
      <c r="L40" s="3"/>
      <c r="M40" s="3">
        <f>D40</f>
        <v>-120</v>
      </c>
      <c r="N40" s="3"/>
    </row>
    <row r="41" spans="1:14" x14ac:dyDescent="0.3">
      <c r="A41" s="1">
        <v>44594</v>
      </c>
      <c r="C41" t="s">
        <v>64</v>
      </c>
      <c r="D41">
        <v>120</v>
      </c>
      <c r="E41">
        <v>1120</v>
      </c>
      <c r="F41" s="3"/>
      <c r="G41" s="3">
        <f t="shared" si="0"/>
        <v>120</v>
      </c>
      <c r="H41" s="3"/>
      <c r="I41" s="3"/>
      <c r="J41" s="3"/>
      <c r="K41" s="3"/>
      <c r="L41" s="3"/>
      <c r="M41" s="3"/>
      <c r="N41" s="3"/>
    </row>
    <row r="42" spans="1:14" x14ac:dyDescent="0.3">
      <c r="A42" s="1">
        <v>44593</v>
      </c>
      <c r="C42" t="s">
        <v>65</v>
      </c>
      <c r="D42">
        <v>-852.66</v>
      </c>
      <c r="E42">
        <v>1000</v>
      </c>
      <c r="F42" s="3"/>
      <c r="G42" s="3">
        <f t="shared" si="0"/>
        <v>-852.66</v>
      </c>
      <c r="H42" s="3"/>
      <c r="I42" s="3"/>
      <c r="J42" s="3"/>
      <c r="K42" s="3"/>
      <c r="L42" s="3"/>
      <c r="M42" s="3"/>
      <c r="N42" s="3"/>
    </row>
    <row r="43" spans="1:14" x14ac:dyDescent="0.3">
      <c r="A43" s="1">
        <v>44593</v>
      </c>
      <c r="B43" t="s">
        <v>6</v>
      </c>
      <c r="C43" t="s">
        <v>94</v>
      </c>
      <c r="D43">
        <v>852.66</v>
      </c>
      <c r="E43">
        <v>1852.66</v>
      </c>
      <c r="F43" s="3"/>
      <c r="G43" s="3"/>
      <c r="H43" s="3">
        <f>D43</f>
        <v>852.66</v>
      </c>
      <c r="I43" s="3"/>
      <c r="J43" s="3"/>
      <c r="K43" s="3"/>
      <c r="L43" s="3"/>
      <c r="M43" s="3"/>
      <c r="N43" s="3"/>
    </row>
    <row r="44" spans="1:14" x14ac:dyDescent="0.3">
      <c r="A44" s="1">
        <v>44592</v>
      </c>
      <c r="B44" t="s">
        <v>5</v>
      </c>
      <c r="C44" t="s">
        <v>95</v>
      </c>
      <c r="D44">
        <v>-2.4500000000000002</v>
      </c>
      <c r="E44">
        <v>1000</v>
      </c>
      <c r="F44" s="3"/>
      <c r="H44" s="3"/>
      <c r="I44" s="3">
        <f>D44</f>
        <v>-2.4500000000000002</v>
      </c>
      <c r="J44" s="3"/>
      <c r="K44" s="3"/>
      <c r="L44" s="3"/>
      <c r="M44" s="3"/>
      <c r="N44" s="3"/>
    </row>
    <row r="45" spans="1:14" x14ac:dyDescent="0.3">
      <c r="A45" s="1">
        <v>44592</v>
      </c>
      <c r="C45" t="s">
        <v>64</v>
      </c>
      <c r="D45">
        <v>2.4500000000000002</v>
      </c>
      <c r="E45">
        <v>1002.45</v>
      </c>
      <c r="F45" s="3"/>
      <c r="G45" s="3">
        <f t="shared" si="0"/>
        <v>2.4500000000000002</v>
      </c>
      <c r="H45" s="3"/>
      <c r="I45" s="3"/>
      <c r="J45" s="3"/>
      <c r="K45" s="3"/>
      <c r="L45" s="3"/>
      <c r="M45" s="3"/>
      <c r="N45" s="3"/>
    </row>
    <row r="46" spans="1:14" x14ac:dyDescent="0.3">
      <c r="A46" s="1">
        <v>44589</v>
      </c>
      <c r="C46" t="s">
        <v>65</v>
      </c>
      <c r="D46">
        <v>-700</v>
      </c>
      <c r="E46">
        <v>1000</v>
      </c>
      <c r="F46" s="3"/>
      <c r="G46" s="3">
        <f t="shared" si="0"/>
        <v>-700</v>
      </c>
      <c r="H46" s="3"/>
      <c r="I46" s="3"/>
      <c r="J46" s="3"/>
      <c r="K46" s="3"/>
      <c r="L46" s="3"/>
      <c r="M46" s="3"/>
      <c r="N46" s="3"/>
    </row>
    <row r="47" spans="1:14" x14ac:dyDescent="0.3">
      <c r="A47" s="1">
        <v>44589</v>
      </c>
      <c r="B47" t="s">
        <v>6</v>
      </c>
      <c r="C47" t="s">
        <v>96</v>
      </c>
      <c r="D47">
        <v>700</v>
      </c>
      <c r="E47">
        <v>1700</v>
      </c>
      <c r="F47" s="3"/>
      <c r="G47" s="3"/>
      <c r="H47" s="3">
        <f>D47</f>
        <v>700</v>
      </c>
      <c r="I47" s="3"/>
      <c r="J47" s="3"/>
      <c r="K47" s="3"/>
      <c r="L47" s="3"/>
      <c r="M47" s="3"/>
      <c r="N47" s="3"/>
    </row>
    <row r="48" spans="1:14" x14ac:dyDescent="0.3">
      <c r="A48" s="1">
        <v>44585</v>
      </c>
      <c r="C48" t="s">
        <v>65</v>
      </c>
      <c r="D48">
        <v>-2250</v>
      </c>
      <c r="E48">
        <v>1000</v>
      </c>
      <c r="F48" s="3"/>
      <c r="G48" s="3">
        <f t="shared" si="0"/>
        <v>-2250</v>
      </c>
      <c r="H48" s="3"/>
      <c r="I48" s="3"/>
      <c r="J48" s="3"/>
      <c r="K48" s="3"/>
      <c r="L48" s="3"/>
      <c r="M48" s="3"/>
      <c r="N48" s="3"/>
    </row>
    <row r="49" spans="1:14" x14ac:dyDescent="0.3">
      <c r="A49" s="1">
        <v>44585</v>
      </c>
      <c r="B49" t="s">
        <v>6</v>
      </c>
      <c r="C49" t="s">
        <v>97</v>
      </c>
      <c r="D49">
        <v>1125</v>
      </c>
      <c r="E49">
        <v>3250</v>
      </c>
      <c r="F49" s="3"/>
      <c r="G49" s="3"/>
      <c r="H49" s="3">
        <f>D49</f>
        <v>1125</v>
      </c>
      <c r="I49" s="3"/>
      <c r="J49" s="3"/>
      <c r="K49" s="3"/>
      <c r="L49" s="3"/>
      <c r="M49" s="3"/>
      <c r="N49" s="3"/>
    </row>
    <row r="50" spans="1:14" x14ac:dyDescent="0.3">
      <c r="A50" s="1">
        <v>44585</v>
      </c>
      <c r="B50" t="s">
        <v>6</v>
      </c>
      <c r="C50" t="s">
        <v>98</v>
      </c>
      <c r="D50">
        <v>1125</v>
      </c>
      <c r="E50">
        <v>2125</v>
      </c>
      <c r="F50" s="3"/>
      <c r="G50" s="3"/>
      <c r="H50" s="3">
        <f>D50</f>
        <v>1125</v>
      </c>
      <c r="I50" s="3"/>
      <c r="J50" s="3"/>
      <c r="K50" s="3"/>
      <c r="L50" s="3"/>
      <c r="M50" s="3"/>
      <c r="N50" s="3"/>
    </row>
    <row r="51" spans="1:14" x14ac:dyDescent="0.3">
      <c r="A51" s="1">
        <v>44582</v>
      </c>
      <c r="C51" t="s">
        <v>65</v>
      </c>
      <c r="D51">
        <v>-700</v>
      </c>
      <c r="E51">
        <v>1000</v>
      </c>
      <c r="F51" s="3"/>
      <c r="G51" s="3">
        <f t="shared" si="0"/>
        <v>-700</v>
      </c>
      <c r="H51" s="3"/>
      <c r="I51" s="3"/>
      <c r="J51" s="3"/>
      <c r="K51" s="3"/>
      <c r="L51" s="3"/>
      <c r="M51" s="3"/>
      <c r="N51" s="3"/>
    </row>
    <row r="52" spans="1:14" x14ac:dyDescent="0.3">
      <c r="A52" s="1">
        <v>44582</v>
      </c>
      <c r="B52" t="s">
        <v>6</v>
      </c>
      <c r="C52" t="s">
        <v>99</v>
      </c>
      <c r="D52">
        <v>700</v>
      </c>
      <c r="E52">
        <v>1700</v>
      </c>
      <c r="F52" s="3"/>
      <c r="G52" s="3"/>
      <c r="H52" s="3">
        <f>D52</f>
        <v>700</v>
      </c>
      <c r="I52" s="3"/>
      <c r="J52" s="3"/>
      <c r="K52" s="3"/>
      <c r="L52" s="3"/>
      <c r="M52" s="3"/>
      <c r="N52" s="3"/>
    </row>
    <row r="53" spans="1:14" x14ac:dyDescent="0.3">
      <c r="A53" s="1">
        <v>44581</v>
      </c>
      <c r="C53" t="s">
        <v>65</v>
      </c>
      <c r="D53">
        <v>-1545.83</v>
      </c>
      <c r="E53">
        <v>1000</v>
      </c>
      <c r="F53" s="3"/>
      <c r="G53" s="3">
        <f t="shared" si="0"/>
        <v>-1545.83</v>
      </c>
      <c r="H53" s="3"/>
      <c r="I53" s="3"/>
      <c r="J53" s="3"/>
      <c r="K53" s="3"/>
      <c r="L53" s="3"/>
      <c r="M53" s="3"/>
      <c r="N53" s="3"/>
    </row>
    <row r="54" spans="1:14" x14ac:dyDescent="0.3">
      <c r="A54" s="1">
        <v>44581</v>
      </c>
      <c r="B54" t="s">
        <v>6</v>
      </c>
      <c r="C54" t="s">
        <v>100</v>
      </c>
      <c r="D54">
        <v>1545.83</v>
      </c>
      <c r="E54">
        <v>2545.83</v>
      </c>
      <c r="F54" s="3"/>
      <c r="G54" s="3"/>
      <c r="H54" s="3">
        <f>D54</f>
        <v>1545.83</v>
      </c>
      <c r="I54" s="3"/>
      <c r="J54" s="3"/>
      <c r="K54" s="3"/>
      <c r="L54" s="3"/>
      <c r="M54" s="3"/>
      <c r="N54" s="3"/>
    </row>
    <row r="55" spans="1:14" x14ac:dyDescent="0.3">
      <c r="A55" s="1">
        <v>44578</v>
      </c>
      <c r="C55" t="s">
        <v>65</v>
      </c>
      <c r="D55">
        <v>-385.12</v>
      </c>
      <c r="E55">
        <v>1000</v>
      </c>
      <c r="F55" s="3"/>
      <c r="G55" s="3">
        <f>D55</f>
        <v>-385.12</v>
      </c>
      <c r="I55" s="3"/>
      <c r="J55" s="3"/>
      <c r="K55" s="3"/>
      <c r="L55" s="3"/>
      <c r="M55" s="3"/>
      <c r="N55" s="3"/>
    </row>
    <row r="56" spans="1:14" x14ac:dyDescent="0.3">
      <c r="A56" s="1">
        <v>44578</v>
      </c>
      <c r="B56" t="s">
        <v>6</v>
      </c>
      <c r="C56" t="s">
        <v>101</v>
      </c>
      <c r="D56">
        <v>385.12</v>
      </c>
      <c r="E56">
        <v>1385.12</v>
      </c>
      <c r="F56" s="3"/>
      <c r="H56" s="3">
        <f>D56</f>
        <v>385.12</v>
      </c>
      <c r="I56" s="3"/>
      <c r="J56" s="3"/>
      <c r="K56" s="3"/>
      <c r="L56" s="3"/>
      <c r="M56" s="3"/>
      <c r="N56" s="3"/>
    </row>
    <row r="57" spans="1:14" x14ac:dyDescent="0.3">
      <c r="A57" s="1">
        <v>44575</v>
      </c>
      <c r="C57" t="s">
        <v>65</v>
      </c>
      <c r="D57">
        <v>-700</v>
      </c>
      <c r="E57">
        <v>1000</v>
      </c>
      <c r="F57" s="3"/>
      <c r="G57" s="3">
        <f t="shared" si="0"/>
        <v>-700</v>
      </c>
      <c r="H57" s="3"/>
      <c r="I57" s="3"/>
      <c r="J57" s="3"/>
      <c r="K57" s="3"/>
      <c r="L57" s="3"/>
      <c r="M57" s="3"/>
      <c r="N57" s="3"/>
    </row>
    <row r="58" spans="1:14" x14ac:dyDescent="0.3">
      <c r="A58" s="1">
        <v>44575</v>
      </c>
      <c r="B58" t="s">
        <v>6</v>
      </c>
      <c r="C58" t="s">
        <v>102</v>
      </c>
      <c r="D58">
        <v>700</v>
      </c>
      <c r="E58">
        <v>1700</v>
      </c>
      <c r="F58" s="3"/>
      <c r="G58" s="3"/>
      <c r="H58" s="3">
        <f>D58</f>
        <v>700</v>
      </c>
      <c r="I58" s="3"/>
      <c r="J58" s="3"/>
      <c r="K58" s="3"/>
      <c r="L58" s="3"/>
      <c r="M58" s="3"/>
      <c r="N58" s="3"/>
    </row>
    <row r="59" spans="1:14" x14ac:dyDescent="0.3">
      <c r="A59" s="1">
        <v>44568</v>
      </c>
      <c r="C59" t="s">
        <v>65</v>
      </c>
      <c r="D59">
        <v>-700</v>
      </c>
      <c r="E59">
        <v>1000</v>
      </c>
      <c r="F59" s="3"/>
      <c r="G59" s="3">
        <f t="shared" si="0"/>
        <v>-700</v>
      </c>
      <c r="H59" s="3"/>
      <c r="I59" s="3"/>
      <c r="J59" s="3"/>
      <c r="K59" s="3"/>
      <c r="L59" s="3"/>
      <c r="M59" s="3"/>
      <c r="N59" s="3"/>
    </row>
    <row r="60" spans="1:14" x14ac:dyDescent="0.3">
      <c r="A60" s="1">
        <v>44568</v>
      </c>
      <c r="B60" t="s">
        <v>6</v>
      </c>
      <c r="C60" t="s">
        <v>103</v>
      </c>
      <c r="D60">
        <v>700</v>
      </c>
      <c r="E60">
        <v>1700</v>
      </c>
      <c r="F60" s="3"/>
      <c r="G60" s="3"/>
      <c r="H60" s="3">
        <f>D60</f>
        <v>700</v>
      </c>
      <c r="I60" s="3"/>
      <c r="J60" s="3"/>
      <c r="K60" s="3"/>
      <c r="L60" s="3"/>
      <c r="M60" s="3"/>
      <c r="N60" s="3"/>
    </row>
    <row r="61" spans="1:14" x14ac:dyDescent="0.3">
      <c r="A61" s="1">
        <v>44565</v>
      </c>
      <c r="C61" t="s">
        <v>65</v>
      </c>
      <c r="D61">
        <v>-1239.83</v>
      </c>
      <c r="E61">
        <v>1000</v>
      </c>
      <c r="F61" s="3"/>
      <c r="G61" s="3">
        <f t="shared" si="0"/>
        <v>-1239.83</v>
      </c>
      <c r="H61" s="3"/>
      <c r="I61" s="3"/>
      <c r="J61" s="3"/>
      <c r="K61" s="3"/>
      <c r="L61" s="3"/>
      <c r="M61" s="3"/>
      <c r="N61" s="3"/>
    </row>
    <row r="62" spans="1:14" x14ac:dyDescent="0.3">
      <c r="A62" s="1">
        <v>44565</v>
      </c>
      <c r="B62" t="s">
        <v>6</v>
      </c>
      <c r="C62" t="s">
        <v>104</v>
      </c>
      <c r="D62">
        <v>387.17</v>
      </c>
      <c r="E62">
        <v>2239.83</v>
      </c>
      <c r="F62" s="3"/>
      <c r="H62" s="3">
        <f>D62</f>
        <v>387.17</v>
      </c>
      <c r="I62" s="3"/>
      <c r="J62" s="3"/>
      <c r="K62" s="3"/>
      <c r="L62" s="3"/>
      <c r="M62" s="3"/>
      <c r="N62" s="3"/>
    </row>
    <row r="63" spans="1:14" x14ac:dyDescent="0.3">
      <c r="A63" s="1">
        <v>44565</v>
      </c>
      <c r="B63" t="s">
        <v>6</v>
      </c>
      <c r="C63" t="s">
        <v>105</v>
      </c>
      <c r="D63">
        <v>852.66</v>
      </c>
      <c r="E63">
        <v>1852.66</v>
      </c>
      <c r="F63" s="3"/>
      <c r="G63" s="3"/>
      <c r="H63" s="3">
        <f>D63</f>
        <v>852.66</v>
      </c>
      <c r="I63" s="3"/>
      <c r="J63" s="3"/>
      <c r="K63" s="3"/>
      <c r="L63" s="3"/>
      <c r="M63" s="3"/>
      <c r="N63" s="3"/>
    </row>
    <row r="64" spans="1:14" x14ac:dyDescent="0.3">
      <c r="A64" s="1">
        <v>44561</v>
      </c>
      <c r="C64" t="s">
        <v>65</v>
      </c>
      <c r="D64">
        <v>-695.8</v>
      </c>
      <c r="E64">
        <v>1000</v>
      </c>
      <c r="F64" s="3"/>
      <c r="G64" s="3">
        <f t="shared" si="0"/>
        <v>-695.8</v>
      </c>
      <c r="H64" s="3"/>
      <c r="I64" s="3"/>
      <c r="J64" s="3"/>
      <c r="K64" s="3"/>
      <c r="L64" s="3"/>
      <c r="M64" s="3"/>
      <c r="N64" s="3"/>
    </row>
    <row r="65" spans="1:14" x14ac:dyDescent="0.3">
      <c r="A65" s="1">
        <v>44561</v>
      </c>
      <c r="B65" t="s">
        <v>5</v>
      </c>
      <c r="C65" t="s">
        <v>106</v>
      </c>
      <c r="D65">
        <v>-4.2</v>
      </c>
      <c r="E65">
        <v>1695.8</v>
      </c>
      <c r="F65" s="3"/>
      <c r="H65" s="3"/>
      <c r="I65" s="3">
        <f>D65</f>
        <v>-4.2</v>
      </c>
      <c r="J65" s="3"/>
      <c r="K65" s="3"/>
      <c r="L65" s="3"/>
      <c r="M65" s="3"/>
      <c r="N65" s="3"/>
    </row>
    <row r="66" spans="1:14" x14ac:dyDescent="0.3">
      <c r="A66" s="1">
        <v>44561</v>
      </c>
      <c r="B66" t="s">
        <v>6</v>
      </c>
      <c r="C66" t="s">
        <v>107</v>
      </c>
      <c r="D66">
        <v>700</v>
      </c>
      <c r="E66">
        <v>1700</v>
      </c>
      <c r="F66" s="3"/>
      <c r="G66" s="3"/>
      <c r="H66" s="3">
        <f>D66</f>
        <v>700</v>
      </c>
      <c r="I66" s="3"/>
      <c r="J66" s="3"/>
      <c r="K66" s="3"/>
      <c r="L66" s="3"/>
      <c r="M66" s="3"/>
      <c r="N66" s="3"/>
    </row>
    <row r="67" spans="1:14" x14ac:dyDescent="0.3">
      <c r="A67" s="1">
        <v>44554</v>
      </c>
      <c r="C67" t="s">
        <v>65</v>
      </c>
      <c r="D67">
        <v>-1825</v>
      </c>
      <c r="E67">
        <v>1000</v>
      </c>
      <c r="F67" s="3"/>
      <c r="G67" s="3">
        <f t="shared" si="0"/>
        <v>-1825</v>
      </c>
      <c r="H67" s="3"/>
      <c r="I67" s="3"/>
      <c r="J67" s="3"/>
      <c r="K67" s="3"/>
      <c r="L67" s="3"/>
      <c r="M67" s="3"/>
      <c r="N67" s="3"/>
    </row>
    <row r="68" spans="1:14" x14ac:dyDescent="0.3">
      <c r="A68" s="1">
        <v>44554</v>
      </c>
      <c r="B68" t="s">
        <v>6</v>
      </c>
      <c r="C68" t="s">
        <v>108</v>
      </c>
      <c r="D68">
        <v>700</v>
      </c>
      <c r="E68">
        <v>2825</v>
      </c>
      <c r="F68" s="3"/>
      <c r="G68" s="3"/>
      <c r="H68" s="3">
        <f>D68</f>
        <v>700</v>
      </c>
      <c r="I68" s="3"/>
      <c r="J68" s="3"/>
      <c r="K68" s="3"/>
      <c r="L68" s="3"/>
      <c r="M68" s="3"/>
      <c r="N68" s="3"/>
    </row>
    <row r="69" spans="1:14" x14ac:dyDescent="0.3">
      <c r="A69" s="1">
        <v>44554</v>
      </c>
      <c r="B69" t="s">
        <v>6</v>
      </c>
      <c r="C69" t="s">
        <v>109</v>
      </c>
      <c r="D69">
        <v>1125</v>
      </c>
      <c r="E69">
        <v>2125</v>
      </c>
      <c r="F69" s="3"/>
      <c r="G69" s="3"/>
      <c r="H69" s="3">
        <f>D69</f>
        <v>1125</v>
      </c>
      <c r="I69" s="3"/>
      <c r="J69" s="3"/>
      <c r="K69" s="3"/>
      <c r="L69" s="3"/>
      <c r="M69" s="3"/>
      <c r="N69" s="3"/>
    </row>
    <row r="70" spans="1:14" x14ac:dyDescent="0.3">
      <c r="A70" s="1">
        <v>44550</v>
      </c>
      <c r="C70" t="s">
        <v>65</v>
      </c>
      <c r="D70">
        <v>-1545.83</v>
      </c>
      <c r="E70">
        <v>1000</v>
      </c>
      <c r="F70" s="3"/>
      <c r="G70" s="3">
        <f t="shared" ref="G70:G130" si="1">D70</f>
        <v>-1545.83</v>
      </c>
      <c r="H70" s="3"/>
      <c r="I70" s="3"/>
      <c r="J70" s="3"/>
      <c r="K70" s="3"/>
      <c r="L70" s="3"/>
      <c r="M70" s="3"/>
      <c r="N70" s="3"/>
    </row>
    <row r="71" spans="1:14" x14ac:dyDescent="0.3">
      <c r="A71" s="1">
        <v>44550</v>
      </c>
      <c r="B71" t="s">
        <v>6</v>
      </c>
      <c r="C71" t="s">
        <v>110</v>
      </c>
      <c r="D71">
        <v>1545.83</v>
      </c>
      <c r="E71">
        <v>2545.83</v>
      </c>
      <c r="F71" s="3"/>
      <c r="G71" s="3"/>
      <c r="H71" s="3">
        <f>D71</f>
        <v>1545.83</v>
      </c>
      <c r="I71" s="3"/>
      <c r="J71" s="3"/>
      <c r="K71" s="3"/>
      <c r="L71" s="3"/>
      <c r="M71" s="3"/>
      <c r="N71" s="3"/>
    </row>
    <row r="72" spans="1:14" x14ac:dyDescent="0.3">
      <c r="A72" s="1">
        <v>44547</v>
      </c>
      <c r="C72" t="s">
        <v>65</v>
      </c>
      <c r="D72">
        <v>-700</v>
      </c>
      <c r="E72">
        <v>1000</v>
      </c>
      <c r="F72" s="3"/>
      <c r="G72" s="3">
        <f t="shared" si="1"/>
        <v>-700</v>
      </c>
      <c r="H72" s="3"/>
      <c r="I72" s="3"/>
      <c r="J72" s="3"/>
      <c r="K72" s="3"/>
      <c r="L72" s="3"/>
      <c r="M72" s="3"/>
      <c r="N72" s="3"/>
    </row>
    <row r="73" spans="1:14" x14ac:dyDescent="0.3">
      <c r="A73" s="1">
        <v>44547</v>
      </c>
      <c r="B73" t="s">
        <v>6</v>
      </c>
      <c r="C73" t="s">
        <v>111</v>
      </c>
      <c r="D73">
        <v>700</v>
      </c>
      <c r="E73">
        <v>1700</v>
      </c>
      <c r="F73" s="3"/>
      <c r="G73" s="3"/>
      <c r="H73" s="3">
        <f>D73</f>
        <v>700</v>
      </c>
      <c r="I73" s="3"/>
      <c r="J73" s="3"/>
      <c r="K73" s="3"/>
      <c r="L73" s="3"/>
      <c r="M73" s="3"/>
      <c r="N73" s="3"/>
    </row>
    <row r="74" spans="1:14" x14ac:dyDescent="0.3">
      <c r="A74" s="1">
        <v>44545</v>
      </c>
      <c r="C74" t="s">
        <v>65</v>
      </c>
      <c r="D74">
        <v>-1125</v>
      </c>
      <c r="E74">
        <v>1000</v>
      </c>
      <c r="F74" s="3"/>
      <c r="G74" s="3">
        <f t="shared" si="1"/>
        <v>-1125</v>
      </c>
      <c r="H74" s="3"/>
      <c r="I74" s="3"/>
      <c r="J74" s="3"/>
      <c r="K74" s="3"/>
      <c r="L74" s="3"/>
      <c r="M74" s="3"/>
      <c r="N74" s="3"/>
    </row>
    <row r="75" spans="1:14" x14ac:dyDescent="0.3">
      <c r="A75" s="1">
        <v>44545</v>
      </c>
      <c r="B75" t="s">
        <v>6</v>
      </c>
      <c r="C75" t="s">
        <v>112</v>
      </c>
      <c r="D75">
        <v>1125</v>
      </c>
      <c r="E75">
        <v>2125</v>
      </c>
      <c r="F75" s="3"/>
      <c r="G75" s="3"/>
      <c r="H75" s="3">
        <f>D75</f>
        <v>1125</v>
      </c>
      <c r="I75" s="3"/>
      <c r="J75" s="3"/>
      <c r="K75" s="3"/>
      <c r="L75" s="3"/>
      <c r="M75" s="3"/>
      <c r="N75" s="3"/>
    </row>
    <row r="76" spans="1:14" x14ac:dyDescent="0.3">
      <c r="A76" s="1">
        <v>44540</v>
      </c>
      <c r="C76" t="s">
        <v>65</v>
      </c>
      <c r="D76">
        <v>-700</v>
      </c>
      <c r="E76">
        <v>1000</v>
      </c>
      <c r="F76" s="3"/>
      <c r="G76" s="3">
        <f t="shared" si="1"/>
        <v>-700</v>
      </c>
      <c r="H76" s="3"/>
      <c r="I76" s="3"/>
      <c r="J76" s="3"/>
      <c r="K76" s="3"/>
      <c r="L76" s="3"/>
      <c r="M76" s="3"/>
      <c r="N76" s="3"/>
    </row>
    <row r="77" spans="1:14" x14ac:dyDescent="0.3">
      <c r="A77" s="1">
        <v>44540</v>
      </c>
      <c r="B77" t="s">
        <v>6</v>
      </c>
      <c r="C77" t="s">
        <v>113</v>
      </c>
      <c r="D77">
        <v>700</v>
      </c>
      <c r="E77">
        <v>1700</v>
      </c>
      <c r="F77" s="3"/>
      <c r="G77" s="3"/>
      <c r="H77" s="3">
        <f>D77</f>
        <v>700</v>
      </c>
      <c r="I77" s="3"/>
      <c r="J77" s="3"/>
      <c r="K77" s="3"/>
      <c r="L77" s="3"/>
      <c r="M77" s="3"/>
      <c r="N77" s="3"/>
    </row>
    <row r="78" spans="1:14" x14ac:dyDescent="0.3">
      <c r="A78" s="1">
        <v>44533</v>
      </c>
      <c r="C78" t="s">
        <v>65</v>
      </c>
      <c r="D78">
        <v>-700</v>
      </c>
      <c r="E78">
        <v>1000</v>
      </c>
      <c r="F78" s="3"/>
      <c r="G78" s="3">
        <f t="shared" si="1"/>
        <v>-700</v>
      </c>
      <c r="H78" s="3"/>
      <c r="I78" s="3"/>
      <c r="J78" s="3"/>
      <c r="K78" s="3"/>
      <c r="L78" s="3"/>
      <c r="M78" s="3"/>
      <c r="N78" s="3"/>
    </row>
    <row r="79" spans="1:14" x14ac:dyDescent="0.3">
      <c r="A79" s="1">
        <v>44533</v>
      </c>
      <c r="B79" t="s">
        <v>6</v>
      </c>
      <c r="C79" t="s">
        <v>114</v>
      </c>
      <c r="D79">
        <v>700</v>
      </c>
      <c r="E79">
        <v>1700</v>
      </c>
      <c r="F79" s="3"/>
      <c r="G79" s="3"/>
      <c r="H79" s="3">
        <f>D79</f>
        <v>700</v>
      </c>
      <c r="I79" s="3"/>
      <c r="J79" s="3"/>
      <c r="K79" s="3"/>
      <c r="L79" s="3"/>
      <c r="M79" s="3"/>
      <c r="N79" s="3"/>
    </row>
    <row r="80" spans="1:14" x14ac:dyDescent="0.3">
      <c r="A80" s="1">
        <v>44531</v>
      </c>
      <c r="C80" t="s">
        <v>65</v>
      </c>
      <c r="D80">
        <v>-643.66</v>
      </c>
      <c r="E80">
        <v>1000</v>
      </c>
      <c r="F80" s="3"/>
      <c r="G80" s="3">
        <f t="shared" si="1"/>
        <v>-643.66</v>
      </c>
      <c r="H80" s="3"/>
      <c r="I80" s="3"/>
      <c r="J80" s="3"/>
      <c r="K80" s="3"/>
      <c r="L80" s="3"/>
      <c r="M80" s="3"/>
      <c r="N80" s="3"/>
    </row>
    <row r="81" spans="1:14" x14ac:dyDescent="0.3">
      <c r="A81" s="1">
        <v>44531</v>
      </c>
      <c r="B81" t="s">
        <v>7</v>
      </c>
      <c r="C81" t="s">
        <v>67</v>
      </c>
      <c r="D81">
        <v>-209</v>
      </c>
      <c r="E81">
        <v>1643.66</v>
      </c>
      <c r="F81" s="3"/>
      <c r="H81" s="3"/>
      <c r="I81" s="3"/>
      <c r="J81" s="3">
        <f>D81</f>
        <v>-209</v>
      </c>
      <c r="K81" s="3"/>
      <c r="L81" s="3"/>
      <c r="M81" s="3"/>
      <c r="N81" s="3"/>
    </row>
    <row r="82" spans="1:14" x14ac:dyDescent="0.3">
      <c r="A82" s="1">
        <v>44531</v>
      </c>
      <c r="B82" t="s">
        <v>6</v>
      </c>
      <c r="C82" t="s">
        <v>115</v>
      </c>
      <c r="D82">
        <v>852.66</v>
      </c>
      <c r="E82">
        <v>1852.66</v>
      </c>
      <c r="F82" s="3"/>
      <c r="G82" s="3"/>
      <c r="H82" s="3">
        <f>D82</f>
        <v>852.66</v>
      </c>
      <c r="I82" s="3"/>
      <c r="J82" s="3"/>
      <c r="K82" s="3"/>
      <c r="L82" s="3"/>
      <c r="M82" s="3"/>
      <c r="N82" s="3"/>
    </row>
    <row r="83" spans="1:14" x14ac:dyDescent="0.3">
      <c r="A83" s="1">
        <v>44530</v>
      </c>
      <c r="B83" t="s">
        <v>5</v>
      </c>
      <c r="C83" t="s">
        <v>116</v>
      </c>
      <c r="D83">
        <v>-3.85</v>
      </c>
      <c r="E83">
        <v>1000</v>
      </c>
      <c r="F83" s="3"/>
      <c r="H83" s="3"/>
      <c r="I83" s="3">
        <f>D83</f>
        <v>-3.85</v>
      </c>
      <c r="J83" s="3"/>
      <c r="K83" s="3"/>
      <c r="L83" s="3"/>
      <c r="M83" s="3"/>
      <c r="N83" s="3"/>
    </row>
    <row r="84" spans="1:14" x14ac:dyDescent="0.3">
      <c r="A84" s="1">
        <v>44530</v>
      </c>
      <c r="C84" t="s">
        <v>64</v>
      </c>
      <c r="D84">
        <v>3.85</v>
      </c>
      <c r="E84">
        <v>1003.85</v>
      </c>
      <c r="F84" s="3"/>
      <c r="G84" s="3">
        <f t="shared" si="1"/>
        <v>3.85</v>
      </c>
      <c r="H84" s="3"/>
      <c r="I84" s="3"/>
      <c r="J84" s="3"/>
      <c r="K84" s="3"/>
      <c r="L84" s="3"/>
      <c r="M84" s="3"/>
      <c r="N84" s="3"/>
    </row>
    <row r="85" spans="1:14" x14ac:dyDescent="0.3">
      <c r="A85" s="1">
        <v>44526</v>
      </c>
      <c r="C85" t="s">
        <v>65</v>
      </c>
      <c r="D85">
        <v>-700</v>
      </c>
      <c r="E85">
        <v>1000</v>
      </c>
      <c r="F85" s="3"/>
      <c r="G85" s="3">
        <f t="shared" si="1"/>
        <v>-700</v>
      </c>
      <c r="H85" s="3"/>
      <c r="I85" s="3"/>
      <c r="J85" s="3"/>
      <c r="K85" s="3"/>
      <c r="L85" s="3"/>
      <c r="M85" s="3"/>
      <c r="N85" s="3"/>
    </row>
    <row r="86" spans="1:14" x14ac:dyDescent="0.3">
      <c r="A86" s="1">
        <v>44526</v>
      </c>
      <c r="B86" t="s">
        <v>6</v>
      </c>
      <c r="C86" t="s">
        <v>117</v>
      </c>
      <c r="D86">
        <v>700</v>
      </c>
      <c r="E86">
        <v>1700</v>
      </c>
      <c r="F86" s="3"/>
      <c r="G86" s="3"/>
      <c r="H86" s="3">
        <f>D86</f>
        <v>700</v>
      </c>
      <c r="I86" s="3"/>
      <c r="J86" s="3"/>
      <c r="K86" s="3"/>
      <c r="L86" s="3"/>
      <c r="M86" s="3"/>
      <c r="N86" s="3"/>
    </row>
    <row r="87" spans="1:14" x14ac:dyDescent="0.3">
      <c r="A87" s="1">
        <v>44524</v>
      </c>
      <c r="C87" t="s">
        <v>65</v>
      </c>
      <c r="D87">
        <v>-1125</v>
      </c>
      <c r="E87">
        <v>1000</v>
      </c>
      <c r="F87" s="3"/>
      <c r="G87" s="3">
        <f t="shared" si="1"/>
        <v>-1125</v>
      </c>
      <c r="H87" s="3"/>
      <c r="I87" s="3"/>
      <c r="J87" s="3"/>
      <c r="K87" s="3"/>
      <c r="L87" s="3"/>
      <c r="M87" s="3"/>
      <c r="N87" s="3"/>
    </row>
    <row r="88" spans="1:14" x14ac:dyDescent="0.3">
      <c r="A88" s="1">
        <v>44524</v>
      </c>
      <c r="B88" t="s">
        <v>6</v>
      </c>
      <c r="C88" t="s">
        <v>118</v>
      </c>
      <c r="D88">
        <v>1125</v>
      </c>
      <c r="E88">
        <v>2125</v>
      </c>
      <c r="F88" s="3"/>
      <c r="G88" s="3"/>
      <c r="H88" s="3">
        <f>D88</f>
        <v>1125</v>
      </c>
      <c r="I88" s="3"/>
      <c r="J88" s="3"/>
      <c r="K88" s="3"/>
      <c r="L88" s="3"/>
      <c r="M88" s="3"/>
      <c r="N88" s="3"/>
    </row>
    <row r="89" spans="1:14" x14ac:dyDescent="0.3">
      <c r="A89" s="1">
        <v>44522</v>
      </c>
      <c r="C89" t="s">
        <v>65</v>
      </c>
      <c r="D89">
        <v>-1545.83</v>
      </c>
      <c r="E89">
        <v>1000</v>
      </c>
      <c r="F89" s="3"/>
      <c r="G89" s="3">
        <f t="shared" si="1"/>
        <v>-1545.83</v>
      </c>
      <c r="H89" s="3"/>
      <c r="I89" s="3"/>
      <c r="J89" s="3"/>
      <c r="K89" s="3"/>
      <c r="L89" s="3"/>
      <c r="M89" s="3"/>
      <c r="N89" s="3"/>
    </row>
    <row r="90" spans="1:14" x14ac:dyDescent="0.3">
      <c r="A90" s="1">
        <v>44522</v>
      </c>
      <c r="B90" t="s">
        <v>6</v>
      </c>
      <c r="C90" t="s">
        <v>119</v>
      </c>
      <c r="D90">
        <v>1545.83</v>
      </c>
      <c r="E90">
        <v>2545.83</v>
      </c>
      <c r="F90" s="3"/>
      <c r="G90" s="3"/>
      <c r="H90" s="3">
        <f>D90</f>
        <v>1545.83</v>
      </c>
      <c r="I90" s="3"/>
      <c r="J90" s="3"/>
      <c r="K90" s="3"/>
      <c r="L90" s="3"/>
      <c r="M90" s="3"/>
      <c r="N90" s="3"/>
    </row>
    <row r="91" spans="1:14" x14ac:dyDescent="0.3">
      <c r="A91" s="1">
        <v>44519</v>
      </c>
      <c r="C91" t="s">
        <v>65</v>
      </c>
      <c r="D91">
        <v>-700</v>
      </c>
      <c r="E91">
        <v>1000</v>
      </c>
      <c r="F91" s="3"/>
      <c r="G91" s="3">
        <f t="shared" si="1"/>
        <v>-700</v>
      </c>
      <c r="H91" s="3"/>
      <c r="I91" s="3"/>
      <c r="J91" s="3"/>
      <c r="K91" s="3"/>
      <c r="L91" s="3"/>
      <c r="M91" s="3"/>
      <c r="N91" s="3"/>
    </row>
    <row r="92" spans="1:14" x14ac:dyDescent="0.3">
      <c r="A92" s="1">
        <v>44519</v>
      </c>
      <c r="B92" t="s">
        <v>6</v>
      </c>
      <c r="C92" t="s">
        <v>120</v>
      </c>
      <c r="D92">
        <v>700</v>
      </c>
      <c r="E92">
        <v>1700</v>
      </c>
      <c r="F92" s="3"/>
      <c r="G92" s="3"/>
      <c r="H92" s="3">
        <f>D92</f>
        <v>700</v>
      </c>
      <c r="I92" s="3"/>
      <c r="J92" s="3"/>
      <c r="K92" s="3"/>
      <c r="L92" s="3"/>
      <c r="M92" s="3"/>
      <c r="N92" s="3"/>
    </row>
    <row r="93" spans="1:14" x14ac:dyDescent="0.3">
      <c r="A93" s="1">
        <v>44515</v>
      </c>
      <c r="C93" t="s">
        <v>65</v>
      </c>
      <c r="D93">
        <v>-1125</v>
      </c>
      <c r="E93">
        <v>1000</v>
      </c>
      <c r="F93" s="3"/>
      <c r="G93" s="3">
        <f t="shared" si="1"/>
        <v>-1125</v>
      </c>
      <c r="H93" s="3"/>
      <c r="I93" s="3"/>
      <c r="J93" s="3"/>
      <c r="K93" s="3"/>
      <c r="L93" s="3"/>
      <c r="M93" s="3"/>
      <c r="N93" s="3"/>
    </row>
    <row r="94" spans="1:14" x14ac:dyDescent="0.3">
      <c r="A94" s="1">
        <v>44515</v>
      </c>
      <c r="B94" t="s">
        <v>6</v>
      </c>
      <c r="C94" t="s">
        <v>121</v>
      </c>
      <c r="D94">
        <v>1125</v>
      </c>
      <c r="E94">
        <v>2125</v>
      </c>
      <c r="F94" s="3"/>
      <c r="G94" s="3"/>
      <c r="H94" s="3">
        <f>D94</f>
        <v>1125</v>
      </c>
      <c r="I94" s="3"/>
      <c r="J94" s="3"/>
      <c r="K94" s="3"/>
      <c r="L94" s="3"/>
      <c r="M94" s="3"/>
      <c r="N94" s="3"/>
    </row>
    <row r="95" spans="1:14" x14ac:dyDescent="0.3">
      <c r="A95" s="1">
        <v>44512</v>
      </c>
      <c r="B95" t="s">
        <v>8</v>
      </c>
      <c r="C95" t="s">
        <v>122</v>
      </c>
      <c r="D95">
        <v>-2079.7600000000002</v>
      </c>
      <c r="E95">
        <v>1000</v>
      </c>
      <c r="F95" s="3"/>
      <c r="H95" s="3"/>
      <c r="I95" s="3"/>
      <c r="J95" s="3"/>
      <c r="K95" s="3"/>
      <c r="L95" s="3">
        <f>D95</f>
        <v>-2079.7600000000002</v>
      </c>
      <c r="M95" s="3"/>
      <c r="N95" s="3"/>
    </row>
    <row r="96" spans="1:14" x14ac:dyDescent="0.3">
      <c r="A96" s="1">
        <v>44512</v>
      </c>
      <c r="C96" t="s">
        <v>64</v>
      </c>
      <c r="D96">
        <v>1379.76</v>
      </c>
      <c r="E96">
        <v>3079.76</v>
      </c>
      <c r="F96" s="3"/>
      <c r="G96" s="3">
        <f t="shared" si="1"/>
        <v>1379.76</v>
      </c>
      <c r="H96" s="3"/>
      <c r="I96" s="3"/>
      <c r="J96" s="3"/>
      <c r="K96" s="3"/>
      <c r="L96" s="3"/>
      <c r="M96" s="3"/>
      <c r="N96" s="3"/>
    </row>
    <row r="97" spans="1:14" x14ac:dyDescent="0.3">
      <c r="A97" s="1">
        <v>44512</v>
      </c>
      <c r="B97" t="s">
        <v>6</v>
      </c>
      <c r="C97" t="s">
        <v>123</v>
      </c>
      <c r="D97">
        <v>700</v>
      </c>
      <c r="E97">
        <v>1700</v>
      </c>
      <c r="F97" s="3"/>
      <c r="G97" s="3"/>
      <c r="H97" s="3">
        <f>D97</f>
        <v>700</v>
      </c>
      <c r="I97" s="3"/>
      <c r="J97" s="3"/>
      <c r="K97" s="3"/>
      <c r="L97" s="3"/>
      <c r="M97" s="3"/>
      <c r="N97" s="3"/>
    </row>
    <row r="98" spans="1:14" x14ac:dyDescent="0.3">
      <c r="A98" s="1">
        <v>44505</v>
      </c>
      <c r="C98" t="s">
        <v>65</v>
      </c>
      <c r="D98">
        <v>-700</v>
      </c>
      <c r="E98">
        <v>1000</v>
      </c>
      <c r="F98" s="3"/>
      <c r="G98" s="3">
        <f t="shared" si="1"/>
        <v>-700</v>
      </c>
      <c r="H98" s="3"/>
      <c r="I98" s="3"/>
      <c r="J98" s="3"/>
      <c r="K98" s="3"/>
      <c r="L98" s="3"/>
      <c r="M98" s="3"/>
      <c r="N98" s="3"/>
    </row>
    <row r="99" spans="1:14" x14ac:dyDescent="0.3">
      <c r="A99" s="1">
        <v>44505</v>
      </c>
      <c r="B99" t="s">
        <v>6</v>
      </c>
      <c r="C99" t="s">
        <v>124</v>
      </c>
      <c r="D99">
        <v>700</v>
      </c>
      <c r="E99">
        <v>1700</v>
      </c>
      <c r="F99" s="3"/>
      <c r="G99" s="3"/>
      <c r="H99" s="3">
        <f>D99</f>
        <v>700</v>
      </c>
      <c r="I99" s="3"/>
      <c r="J99" s="3"/>
      <c r="K99" s="3"/>
      <c r="L99" s="3"/>
      <c r="M99" s="3"/>
      <c r="N99" s="3"/>
    </row>
    <row r="100" spans="1:14" x14ac:dyDescent="0.3">
      <c r="A100" s="1">
        <v>44501</v>
      </c>
      <c r="C100" t="s">
        <v>65</v>
      </c>
      <c r="D100">
        <v>-852.66</v>
      </c>
      <c r="E100">
        <v>1000</v>
      </c>
      <c r="F100" s="3"/>
      <c r="G100" s="3">
        <f t="shared" si="1"/>
        <v>-852.66</v>
      </c>
      <c r="H100" s="3"/>
      <c r="I100" s="3"/>
      <c r="J100" s="3"/>
      <c r="K100" s="3"/>
      <c r="L100" s="3"/>
      <c r="M100" s="3"/>
      <c r="N100" s="3"/>
    </row>
    <row r="101" spans="1:14" x14ac:dyDescent="0.3">
      <c r="A101" s="1">
        <v>44501</v>
      </c>
      <c r="B101" t="s">
        <v>6</v>
      </c>
      <c r="C101" t="s">
        <v>125</v>
      </c>
      <c r="D101">
        <v>852.66</v>
      </c>
      <c r="E101">
        <v>1852.66</v>
      </c>
      <c r="F101" s="3"/>
      <c r="G101" s="3"/>
      <c r="H101" s="3">
        <f>D101</f>
        <v>852.66</v>
      </c>
      <c r="I101" s="3"/>
      <c r="J101" s="3"/>
      <c r="K101" s="3"/>
      <c r="L101" s="3"/>
      <c r="M101" s="3"/>
      <c r="N101" s="3"/>
    </row>
    <row r="102" spans="1:14" x14ac:dyDescent="0.3">
      <c r="A102" s="1">
        <v>44498</v>
      </c>
      <c r="C102" t="s">
        <v>65</v>
      </c>
      <c r="D102">
        <v>-697.2</v>
      </c>
      <c r="E102">
        <v>1000</v>
      </c>
      <c r="F102" s="3"/>
      <c r="G102" s="3">
        <f t="shared" si="1"/>
        <v>-697.2</v>
      </c>
      <c r="H102" s="3"/>
      <c r="I102" s="3"/>
      <c r="J102" s="3"/>
      <c r="K102" s="3"/>
      <c r="L102" s="3"/>
      <c r="M102" s="3"/>
      <c r="N102" s="3"/>
    </row>
    <row r="103" spans="1:14" x14ac:dyDescent="0.3">
      <c r="A103" s="1">
        <v>44498</v>
      </c>
      <c r="B103" t="s">
        <v>5</v>
      </c>
      <c r="C103" t="s">
        <v>126</v>
      </c>
      <c r="D103">
        <v>-2.8</v>
      </c>
      <c r="E103">
        <v>1697.2</v>
      </c>
      <c r="F103" s="3"/>
      <c r="H103" s="3"/>
      <c r="I103" s="14">
        <f>D103</f>
        <v>-2.8</v>
      </c>
      <c r="J103" s="3"/>
      <c r="K103" s="3"/>
      <c r="L103" s="3"/>
      <c r="M103" s="3"/>
      <c r="N103" s="3"/>
    </row>
    <row r="104" spans="1:14" x14ac:dyDescent="0.3">
      <c r="A104" s="1">
        <v>44498</v>
      </c>
      <c r="B104" t="s">
        <v>6</v>
      </c>
      <c r="C104" t="s">
        <v>127</v>
      </c>
      <c r="D104">
        <v>700</v>
      </c>
      <c r="E104">
        <v>1700</v>
      </c>
      <c r="F104" s="3"/>
      <c r="G104" s="3"/>
      <c r="H104" s="3">
        <f>D104</f>
        <v>700</v>
      </c>
      <c r="I104" s="3"/>
      <c r="J104" s="3"/>
      <c r="K104" s="3"/>
      <c r="L104" s="3"/>
      <c r="M104" s="3"/>
      <c r="N104" s="3"/>
    </row>
    <row r="105" spans="1:14" x14ac:dyDescent="0.3">
      <c r="A105" s="1">
        <v>44494</v>
      </c>
      <c r="C105" t="s">
        <v>65</v>
      </c>
      <c r="D105">
        <v>-1125</v>
      </c>
      <c r="E105">
        <v>1000</v>
      </c>
      <c r="F105" s="3"/>
      <c r="G105" s="3">
        <f t="shared" si="1"/>
        <v>-1125</v>
      </c>
      <c r="H105" s="3"/>
      <c r="I105" s="3"/>
      <c r="J105" s="3"/>
      <c r="K105" s="3"/>
      <c r="L105" s="3"/>
      <c r="M105" s="3"/>
      <c r="N105" s="3"/>
    </row>
    <row r="106" spans="1:14" x14ac:dyDescent="0.3">
      <c r="A106" s="1">
        <v>44494</v>
      </c>
      <c r="B106" t="s">
        <v>6</v>
      </c>
      <c r="C106" t="s">
        <v>128</v>
      </c>
      <c r="D106">
        <v>1125</v>
      </c>
      <c r="E106">
        <v>2125</v>
      </c>
      <c r="F106" s="3"/>
      <c r="G106" s="3"/>
      <c r="H106" s="3">
        <f>D106</f>
        <v>1125</v>
      </c>
      <c r="I106" s="3"/>
      <c r="J106" s="3"/>
      <c r="K106" s="3"/>
      <c r="L106" s="3"/>
      <c r="M106" s="3"/>
      <c r="N106" s="3"/>
    </row>
    <row r="107" spans="1:14" x14ac:dyDescent="0.3">
      <c r="A107" s="1">
        <v>44491</v>
      </c>
      <c r="C107" t="s">
        <v>65</v>
      </c>
      <c r="D107">
        <v>-700</v>
      </c>
      <c r="E107">
        <v>1000</v>
      </c>
      <c r="F107" s="3"/>
      <c r="G107" s="3">
        <f t="shared" si="1"/>
        <v>-700</v>
      </c>
      <c r="H107" s="3"/>
      <c r="I107" s="3"/>
      <c r="J107" s="3"/>
      <c r="K107" s="3"/>
      <c r="L107" s="3"/>
      <c r="M107" s="3"/>
      <c r="N107" s="3"/>
    </row>
    <row r="108" spans="1:14" x14ac:dyDescent="0.3">
      <c r="A108" s="1">
        <v>44491</v>
      </c>
      <c r="B108" t="s">
        <v>6</v>
      </c>
      <c r="C108" t="s">
        <v>129</v>
      </c>
      <c r="D108">
        <v>700</v>
      </c>
      <c r="E108">
        <v>1700</v>
      </c>
      <c r="F108" s="3"/>
      <c r="G108" s="3"/>
      <c r="H108" s="3">
        <f>D108</f>
        <v>700</v>
      </c>
      <c r="I108" s="3"/>
      <c r="J108" s="3"/>
      <c r="K108" s="3"/>
      <c r="L108" s="3"/>
      <c r="M108" s="3"/>
      <c r="N108" s="3"/>
    </row>
    <row r="109" spans="1:14" x14ac:dyDescent="0.3">
      <c r="A109" s="1">
        <v>44490</v>
      </c>
      <c r="B109" t="s">
        <v>8</v>
      </c>
      <c r="C109" t="s">
        <v>130</v>
      </c>
      <c r="D109">
        <v>-84</v>
      </c>
      <c r="E109">
        <v>1000</v>
      </c>
      <c r="F109" s="3"/>
      <c r="H109" s="3"/>
      <c r="I109" s="3"/>
      <c r="J109" s="3"/>
      <c r="K109" s="3"/>
      <c r="L109" s="3"/>
      <c r="M109" s="14">
        <f>D109</f>
        <v>-84</v>
      </c>
      <c r="N109" s="3"/>
    </row>
    <row r="110" spans="1:14" x14ac:dyDescent="0.3">
      <c r="A110" s="1">
        <v>44490</v>
      </c>
      <c r="C110" t="s">
        <v>64</v>
      </c>
      <c r="D110">
        <v>84</v>
      </c>
      <c r="E110">
        <v>1084</v>
      </c>
      <c r="F110" s="3"/>
      <c r="G110" s="3">
        <f t="shared" si="1"/>
        <v>84</v>
      </c>
      <c r="H110" s="3"/>
      <c r="I110" s="3"/>
      <c r="J110" s="3"/>
      <c r="K110" s="3"/>
      <c r="L110" s="3"/>
      <c r="M110" s="3"/>
      <c r="N110" s="3"/>
    </row>
    <row r="111" spans="1:14" x14ac:dyDescent="0.3">
      <c r="A111" s="1">
        <v>44489</v>
      </c>
      <c r="C111" t="s">
        <v>65</v>
      </c>
      <c r="D111">
        <v>-1545.83</v>
      </c>
      <c r="E111">
        <v>1000</v>
      </c>
      <c r="F111" s="3"/>
      <c r="G111" s="3">
        <f t="shared" si="1"/>
        <v>-1545.83</v>
      </c>
      <c r="H111" s="3"/>
      <c r="I111" s="3"/>
      <c r="J111" s="3"/>
      <c r="K111" s="3"/>
      <c r="L111" s="3"/>
      <c r="M111" s="3"/>
      <c r="N111" s="3"/>
    </row>
    <row r="112" spans="1:14" x14ac:dyDescent="0.3">
      <c r="A112" s="1">
        <v>44489</v>
      </c>
      <c r="B112" t="s">
        <v>6</v>
      </c>
      <c r="C112" t="s">
        <v>131</v>
      </c>
      <c r="D112">
        <v>1545.83</v>
      </c>
      <c r="E112">
        <v>2545.83</v>
      </c>
      <c r="F112" s="3"/>
      <c r="G112" s="3"/>
      <c r="H112" s="3">
        <f>D112</f>
        <v>1545.83</v>
      </c>
      <c r="I112" s="3"/>
      <c r="J112" s="3"/>
      <c r="K112" s="3"/>
      <c r="L112" s="3"/>
      <c r="M112" s="3"/>
      <c r="N112" s="3"/>
    </row>
    <row r="113" spans="1:14" x14ac:dyDescent="0.3">
      <c r="A113" s="1">
        <v>44484</v>
      </c>
      <c r="C113" t="s">
        <v>65</v>
      </c>
      <c r="D113">
        <v>-1825</v>
      </c>
      <c r="E113">
        <v>1000</v>
      </c>
      <c r="F113" s="3"/>
      <c r="G113" s="3">
        <f t="shared" si="1"/>
        <v>-1825</v>
      </c>
      <c r="H113" s="3"/>
      <c r="I113" s="3"/>
      <c r="J113" s="3"/>
      <c r="K113" s="3"/>
      <c r="L113" s="3"/>
      <c r="M113" s="3"/>
      <c r="N113" s="3"/>
    </row>
    <row r="114" spans="1:14" x14ac:dyDescent="0.3">
      <c r="A114" s="1">
        <v>44484</v>
      </c>
      <c r="B114" t="s">
        <v>6</v>
      </c>
      <c r="C114" t="s">
        <v>132</v>
      </c>
      <c r="D114">
        <v>700</v>
      </c>
      <c r="E114">
        <v>2825</v>
      </c>
      <c r="F114" s="3"/>
      <c r="G114" s="3"/>
      <c r="H114" s="3">
        <f>D114</f>
        <v>700</v>
      </c>
      <c r="I114" s="3"/>
      <c r="J114" s="3"/>
      <c r="K114" s="3"/>
      <c r="L114" s="3"/>
      <c r="M114" s="3"/>
      <c r="N114" s="3"/>
    </row>
    <row r="115" spans="1:14" x14ac:dyDescent="0.3">
      <c r="A115" s="1">
        <v>44484</v>
      </c>
      <c r="B115" t="s">
        <v>6</v>
      </c>
      <c r="C115" t="s">
        <v>133</v>
      </c>
      <c r="D115">
        <v>1125</v>
      </c>
      <c r="E115">
        <v>2125</v>
      </c>
      <c r="F115" s="3"/>
      <c r="G115" s="3"/>
      <c r="H115" s="3">
        <f>D115</f>
        <v>1125</v>
      </c>
      <c r="I115" s="3"/>
      <c r="J115" s="3"/>
      <c r="K115" s="3"/>
      <c r="L115" s="3"/>
      <c r="M115" s="3"/>
      <c r="N115" s="3"/>
    </row>
    <row r="116" spans="1:14" x14ac:dyDescent="0.3">
      <c r="A116" s="1">
        <v>44480</v>
      </c>
      <c r="B116" t="s">
        <v>8</v>
      </c>
      <c r="C116" t="s">
        <v>134</v>
      </c>
      <c r="D116">
        <v>-108.3</v>
      </c>
      <c r="E116">
        <v>1000</v>
      </c>
      <c r="F116" s="3"/>
      <c r="H116" s="3"/>
      <c r="I116" s="3"/>
      <c r="J116" s="3"/>
      <c r="K116" s="3">
        <f>D116</f>
        <v>-108.3</v>
      </c>
      <c r="L116" s="3"/>
      <c r="M116" s="3"/>
      <c r="N116" s="3"/>
    </row>
    <row r="117" spans="1:14" x14ac:dyDescent="0.3">
      <c r="A117" s="1">
        <v>44480</v>
      </c>
      <c r="C117" t="s">
        <v>64</v>
      </c>
      <c r="D117">
        <v>108.3</v>
      </c>
      <c r="E117">
        <v>1108.3</v>
      </c>
      <c r="F117" s="3"/>
      <c r="G117" s="3">
        <f t="shared" si="1"/>
        <v>108.3</v>
      </c>
      <c r="H117" s="3"/>
      <c r="I117" s="3"/>
      <c r="J117" s="3"/>
      <c r="K117" s="3"/>
      <c r="L117" s="3"/>
      <c r="M117" s="3"/>
      <c r="N117" s="3"/>
    </row>
    <row r="118" spans="1:14" x14ac:dyDescent="0.3">
      <c r="A118" s="1">
        <v>44477</v>
      </c>
      <c r="C118" t="s">
        <v>65</v>
      </c>
      <c r="D118">
        <v>-700</v>
      </c>
      <c r="E118">
        <v>1000</v>
      </c>
      <c r="F118" s="3"/>
      <c r="G118" s="3">
        <f t="shared" si="1"/>
        <v>-700</v>
      </c>
      <c r="H118" s="3"/>
      <c r="I118" s="3"/>
      <c r="J118" s="3"/>
      <c r="K118" s="3"/>
      <c r="L118" s="3"/>
      <c r="M118" s="3"/>
      <c r="N118" s="3"/>
    </row>
    <row r="119" spans="1:14" x14ac:dyDescent="0.3">
      <c r="A119" s="1">
        <v>44477</v>
      </c>
      <c r="B119" t="s">
        <v>6</v>
      </c>
      <c r="C119" t="s">
        <v>135</v>
      </c>
      <c r="D119">
        <v>700</v>
      </c>
      <c r="E119">
        <v>1700</v>
      </c>
      <c r="F119" s="3"/>
      <c r="G119" s="3"/>
      <c r="H119" s="3">
        <f>D119</f>
        <v>700</v>
      </c>
      <c r="I119" s="3"/>
      <c r="J119" s="3"/>
      <c r="K119" s="3"/>
      <c r="L119" s="3"/>
      <c r="M119" s="3"/>
      <c r="N119" s="3"/>
    </row>
    <row r="120" spans="1:14" x14ac:dyDescent="0.3">
      <c r="A120" s="1">
        <v>44474</v>
      </c>
      <c r="B120" t="s">
        <v>8</v>
      </c>
      <c r="C120" t="s">
        <v>68</v>
      </c>
      <c r="D120">
        <v>-770</v>
      </c>
      <c r="E120">
        <v>1000</v>
      </c>
      <c r="F120" s="3"/>
      <c r="H120" s="3"/>
      <c r="I120" s="3"/>
      <c r="J120" s="3"/>
      <c r="K120" s="3"/>
      <c r="L120" s="3"/>
      <c r="M120" s="3">
        <f>D120</f>
        <v>-770</v>
      </c>
      <c r="N120" s="3"/>
    </row>
    <row r="121" spans="1:14" x14ac:dyDescent="0.3">
      <c r="A121" s="1">
        <v>44474</v>
      </c>
      <c r="C121" t="s">
        <v>64</v>
      </c>
      <c r="D121">
        <v>770</v>
      </c>
      <c r="E121">
        <v>1770</v>
      </c>
      <c r="F121" s="3"/>
      <c r="G121" s="3">
        <f t="shared" si="1"/>
        <v>770</v>
      </c>
      <c r="H121" s="3"/>
      <c r="I121" s="3"/>
      <c r="J121" s="3"/>
      <c r="K121" s="3"/>
      <c r="L121" s="3"/>
      <c r="M121" s="3"/>
      <c r="N121" s="3"/>
    </row>
    <row r="122" spans="1:14" x14ac:dyDescent="0.3">
      <c r="A122" s="1">
        <v>44473</v>
      </c>
      <c r="C122" t="s">
        <v>65</v>
      </c>
      <c r="D122">
        <v>-387.17</v>
      </c>
      <c r="E122">
        <v>1000</v>
      </c>
      <c r="F122" s="3"/>
      <c r="G122" s="3">
        <f t="shared" si="1"/>
        <v>-387.17</v>
      </c>
      <c r="H122" s="3"/>
      <c r="I122" s="3"/>
      <c r="J122" s="3"/>
      <c r="K122" s="3"/>
      <c r="L122" s="3"/>
      <c r="M122" s="3"/>
      <c r="N122" s="3"/>
    </row>
    <row r="123" spans="1:14" x14ac:dyDescent="0.3">
      <c r="A123" s="1">
        <v>44473</v>
      </c>
      <c r="B123" t="s">
        <v>6</v>
      </c>
      <c r="C123" t="s">
        <v>136</v>
      </c>
      <c r="D123">
        <v>387.17</v>
      </c>
      <c r="E123">
        <v>1387.17</v>
      </c>
      <c r="F123" s="3"/>
      <c r="H123" s="3">
        <f>D123</f>
        <v>387.17</v>
      </c>
      <c r="I123" s="3"/>
      <c r="J123" s="3"/>
      <c r="K123" s="3"/>
      <c r="L123" s="3"/>
      <c r="M123" s="3"/>
      <c r="N123" s="3"/>
    </row>
    <row r="124" spans="1:14" x14ac:dyDescent="0.3">
      <c r="A124" s="1">
        <v>44470</v>
      </c>
      <c r="C124" t="s">
        <v>65</v>
      </c>
      <c r="D124">
        <v>-1937.78</v>
      </c>
      <c r="E124">
        <v>1000</v>
      </c>
      <c r="F124" s="3"/>
      <c r="G124" s="3">
        <f t="shared" si="1"/>
        <v>-1937.78</v>
      </c>
      <c r="H124" s="3"/>
      <c r="I124" s="3"/>
      <c r="J124" s="3"/>
      <c r="K124" s="3"/>
      <c r="L124" s="3"/>
      <c r="M124" s="3"/>
      <c r="N124" s="3"/>
    </row>
    <row r="125" spans="1:14" x14ac:dyDescent="0.3">
      <c r="A125" s="1">
        <v>44470</v>
      </c>
      <c r="B125" t="s">
        <v>6</v>
      </c>
      <c r="C125" t="s">
        <v>137</v>
      </c>
      <c r="D125">
        <v>852.66</v>
      </c>
      <c r="E125">
        <v>2937.78</v>
      </c>
      <c r="F125" s="3"/>
      <c r="G125" s="3"/>
      <c r="H125" s="3">
        <f>D125</f>
        <v>852.66</v>
      </c>
      <c r="I125" s="3"/>
      <c r="J125" s="3"/>
      <c r="K125" s="3"/>
      <c r="L125" s="3"/>
      <c r="M125" s="3"/>
      <c r="N125" s="3"/>
    </row>
    <row r="126" spans="1:14" x14ac:dyDescent="0.3">
      <c r="A126" s="1">
        <v>44470</v>
      </c>
      <c r="B126" t="s">
        <v>6</v>
      </c>
      <c r="C126" t="s">
        <v>138</v>
      </c>
      <c r="D126">
        <v>385.12</v>
      </c>
      <c r="E126">
        <v>2085.12</v>
      </c>
      <c r="F126" s="3"/>
      <c r="H126" s="3">
        <f>D126</f>
        <v>385.12</v>
      </c>
      <c r="I126" s="3"/>
      <c r="J126" s="3"/>
      <c r="K126" s="3"/>
      <c r="L126" s="3"/>
      <c r="M126" s="3"/>
      <c r="N126" s="3"/>
    </row>
    <row r="127" spans="1:14" x14ac:dyDescent="0.3">
      <c r="A127" s="1">
        <v>44470</v>
      </c>
      <c r="B127" t="s">
        <v>6</v>
      </c>
      <c r="C127" t="s">
        <v>139</v>
      </c>
      <c r="D127">
        <v>700</v>
      </c>
      <c r="E127">
        <v>1700</v>
      </c>
      <c r="F127" s="3"/>
      <c r="G127" s="3"/>
      <c r="H127" s="3">
        <f>D127</f>
        <v>700</v>
      </c>
      <c r="I127" s="3"/>
      <c r="J127" s="3"/>
      <c r="K127" s="3"/>
      <c r="L127" s="3"/>
      <c r="M127" s="3"/>
      <c r="N127" s="3"/>
    </row>
    <row r="128" spans="1:14" x14ac:dyDescent="0.3">
      <c r="A128" s="1">
        <v>44469</v>
      </c>
      <c r="B128" t="s">
        <v>5</v>
      </c>
      <c r="C128" t="s">
        <v>140</v>
      </c>
      <c r="D128">
        <v>-4.2</v>
      </c>
      <c r="E128">
        <v>1000</v>
      </c>
      <c r="F128" s="3"/>
      <c r="H128" s="3"/>
      <c r="I128" s="14">
        <f>D128</f>
        <v>-4.2</v>
      </c>
      <c r="J128" s="3"/>
      <c r="K128" s="3"/>
      <c r="L128" s="3"/>
      <c r="M128" s="3"/>
      <c r="N128" s="3"/>
    </row>
    <row r="129" spans="1:14" x14ac:dyDescent="0.3">
      <c r="A129" s="1">
        <v>44469</v>
      </c>
      <c r="C129" t="s">
        <v>64</v>
      </c>
      <c r="D129">
        <v>4.2</v>
      </c>
      <c r="E129">
        <v>1004.2</v>
      </c>
      <c r="F129" s="3"/>
      <c r="G129" s="3">
        <f t="shared" si="1"/>
        <v>4.2</v>
      </c>
      <c r="H129" s="3"/>
      <c r="I129" s="3"/>
      <c r="J129" s="3"/>
      <c r="K129" s="3"/>
      <c r="L129" s="3"/>
      <c r="M129" s="3"/>
      <c r="N129" s="3"/>
    </row>
    <row r="130" spans="1:14" x14ac:dyDescent="0.3">
      <c r="A130" s="1">
        <v>44463</v>
      </c>
      <c r="C130" t="s">
        <v>65</v>
      </c>
      <c r="D130">
        <v>-1825</v>
      </c>
      <c r="E130">
        <v>1000</v>
      </c>
      <c r="F130" s="3"/>
      <c r="G130" s="3">
        <f t="shared" si="1"/>
        <v>-1825</v>
      </c>
      <c r="H130" s="3"/>
      <c r="I130" s="3"/>
      <c r="J130" s="3"/>
      <c r="K130" s="3"/>
      <c r="L130" s="3"/>
      <c r="M130" s="3"/>
      <c r="N130" s="3"/>
    </row>
    <row r="131" spans="1:14" x14ac:dyDescent="0.3">
      <c r="A131" s="1">
        <v>44463</v>
      </c>
      <c r="B131" t="s">
        <v>6</v>
      </c>
      <c r="C131" t="s">
        <v>141</v>
      </c>
      <c r="D131">
        <v>700</v>
      </c>
      <c r="E131">
        <v>2825</v>
      </c>
      <c r="F131" s="3"/>
      <c r="G131" s="3"/>
      <c r="H131" s="3">
        <f>D131</f>
        <v>700</v>
      </c>
      <c r="I131" s="3"/>
      <c r="J131" s="3"/>
      <c r="K131" s="3"/>
      <c r="L131" s="3"/>
      <c r="M131" s="3"/>
      <c r="N131" s="3"/>
    </row>
    <row r="132" spans="1:14" x14ac:dyDescent="0.3">
      <c r="A132" s="1">
        <v>44463</v>
      </c>
      <c r="B132" t="s">
        <v>6</v>
      </c>
      <c r="C132" t="s">
        <v>142</v>
      </c>
      <c r="D132">
        <v>1125</v>
      </c>
      <c r="E132">
        <v>2125</v>
      </c>
      <c r="F132" s="3"/>
      <c r="G132" s="3"/>
      <c r="H132" s="3">
        <f>D132</f>
        <v>1125</v>
      </c>
      <c r="I132" s="3"/>
      <c r="J132" s="3"/>
      <c r="K132" s="3"/>
      <c r="L132" s="3"/>
      <c r="M132" s="3"/>
      <c r="N132" s="3"/>
    </row>
    <row r="133" spans="1:14" x14ac:dyDescent="0.3">
      <c r="A133" s="1">
        <v>44459</v>
      </c>
      <c r="C133" t="s">
        <v>65</v>
      </c>
      <c r="D133">
        <v>-1545.83</v>
      </c>
      <c r="E133">
        <v>1000</v>
      </c>
      <c r="F133" s="3"/>
      <c r="G133" s="3">
        <f t="shared" ref="G133:G195" si="2">D133</f>
        <v>-1545.83</v>
      </c>
      <c r="H133" s="3"/>
      <c r="I133" s="3"/>
      <c r="J133" s="3"/>
      <c r="K133" s="3"/>
      <c r="L133" s="3"/>
      <c r="M133" s="3"/>
      <c r="N133" s="3"/>
    </row>
    <row r="134" spans="1:14" x14ac:dyDescent="0.3">
      <c r="A134" s="1">
        <v>44459</v>
      </c>
      <c r="B134" t="s">
        <v>6</v>
      </c>
      <c r="C134" t="s">
        <v>143</v>
      </c>
      <c r="D134">
        <v>1545.83</v>
      </c>
      <c r="E134">
        <v>2545.83</v>
      </c>
      <c r="F134" s="3"/>
      <c r="G134" s="3"/>
      <c r="H134" s="3">
        <f>D134</f>
        <v>1545.83</v>
      </c>
      <c r="I134" s="3"/>
      <c r="J134" s="3"/>
      <c r="K134" s="3"/>
      <c r="L134" s="3"/>
      <c r="M134" s="3"/>
      <c r="N134" s="3"/>
    </row>
    <row r="135" spans="1:14" x14ac:dyDescent="0.3">
      <c r="A135" s="1">
        <v>44456</v>
      </c>
      <c r="C135" t="s">
        <v>65</v>
      </c>
      <c r="D135">
        <v>-700</v>
      </c>
      <c r="E135">
        <v>1000</v>
      </c>
      <c r="F135" s="3"/>
      <c r="G135" s="3">
        <f t="shared" si="2"/>
        <v>-700</v>
      </c>
      <c r="H135" s="3"/>
      <c r="I135" s="3"/>
      <c r="J135" s="3"/>
      <c r="K135" s="3"/>
      <c r="L135" s="3"/>
      <c r="M135" s="3"/>
      <c r="N135" s="3"/>
    </row>
    <row r="136" spans="1:14" x14ac:dyDescent="0.3">
      <c r="A136" s="1">
        <v>44456</v>
      </c>
      <c r="B136" t="s">
        <v>6</v>
      </c>
      <c r="C136" t="s">
        <v>144</v>
      </c>
      <c r="D136">
        <v>700</v>
      </c>
      <c r="E136">
        <v>1700</v>
      </c>
      <c r="F136" s="3"/>
      <c r="G136" s="3"/>
      <c r="H136" s="3">
        <f>D136</f>
        <v>700</v>
      </c>
      <c r="I136" s="3"/>
      <c r="J136" s="3"/>
      <c r="K136" s="3"/>
      <c r="L136" s="3"/>
      <c r="M136" s="3"/>
      <c r="N136" s="3"/>
    </row>
    <row r="137" spans="1:14" x14ac:dyDescent="0.3">
      <c r="A137" s="1">
        <v>44449</v>
      </c>
      <c r="C137" t="s">
        <v>65</v>
      </c>
      <c r="D137">
        <v>-700</v>
      </c>
      <c r="E137">
        <v>1000</v>
      </c>
      <c r="F137" s="3"/>
      <c r="G137" s="3">
        <f t="shared" si="2"/>
        <v>-700</v>
      </c>
      <c r="H137" s="3"/>
      <c r="I137" s="3"/>
      <c r="J137" s="3"/>
      <c r="K137" s="3"/>
      <c r="L137" s="3"/>
      <c r="M137" s="3"/>
      <c r="N137" s="3"/>
    </row>
    <row r="138" spans="1:14" x14ac:dyDescent="0.3">
      <c r="A138" s="1">
        <v>44449</v>
      </c>
      <c r="B138" t="s">
        <v>6</v>
      </c>
      <c r="C138" t="s">
        <v>145</v>
      </c>
      <c r="D138">
        <v>700</v>
      </c>
      <c r="E138">
        <v>1700</v>
      </c>
      <c r="F138" s="3"/>
      <c r="G138" s="3"/>
      <c r="H138" s="3">
        <f>D138</f>
        <v>700</v>
      </c>
      <c r="I138" s="3"/>
      <c r="J138" s="3"/>
      <c r="K138" s="3"/>
      <c r="L138" s="3"/>
      <c r="M138" s="3"/>
      <c r="N138" s="3"/>
    </row>
    <row r="139" spans="1:14" x14ac:dyDescent="0.3">
      <c r="A139" s="1">
        <v>44442</v>
      </c>
      <c r="C139" t="s">
        <v>65</v>
      </c>
      <c r="D139">
        <v>-700</v>
      </c>
      <c r="E139">
        <v>1000</v>
      </c>
      <c r="F139" s="3"/>
      <c r="G139" s="3">
        <f t="shared" si="2"/>
        <v>-700</v>
      </c>
      <c r="H139" s="3"/>
      <c r="I139" s="3"/>
      <c r="J139" s="3"/>
      <c r="K139" s="3"/>
      <c r="L139" s="3"/>
      <c r="M139" s="3"/>
      <c r="N139" s="3"/>
    </row>
    <row r="140" spans="1:14" x14ac:dyDescent="0.3">
      <c r="A140" s="1">
        <v>44442</v>
      </c>
      <c r="B140" t="s">
        <v>6</v>
      </c>
      <c r="C140" t="s">
        <v>146</v>
      </c>
      <c r="D140">
        <v>700</v>
      </c>
      <c r="E140">
        <v>1700</v>
      </c>
      <c r="F140" s="3"/>
      <c r="G140" s="3"/>
      <c r="H140" s="3">
        <f>D140</f>
        <v>700</v>
      </c>
      <c r="I140" s="3"/>
      <c r="J140" s="3"/>
      <c r="K140" s="3"/>
      <c r="L140" s="3"/>
      <c r="M140" s="3"/>
      <c r="N140" s="3"/>
    </row>
    <row r="141" spans="1:14" x14ac:dyDescent="0.3">
      <c r="A141" s="1">
        <v>44440</v>
      </c>
      <c r="C141" t="s">
        <v>65</v>
      </c>
      <c r="D141">
        <v>-643.66</v>
      </c>
      <c r="E141">
        <v>1000</v>
      </c>
      <c r="F141" s="3"/>
      <c r="G141" s="3">
        <f t="shared" si="2"/>
        <v>-643.66</v>
      </c>
      <c r="H141" s="3"/>
      <c r="I141" s="3"/>
      <c r="J141" s="3"/>
      <c r="K141" s="3"/>
      <c r="L141" s="3"/>
      <c r="M141" s="3"/>
      <c r="N141" s="3"/>
    </row>
    <row r="142" spans="1:14" x14ac:dyDescent="0.3">
      <c r="A142" s="1">
        <v>44440</v>
      </c>
      <c r="B142" t="s">
        <v>7</v>
      </c>
      <c r="C142" t="s">
        <v>67</v>
      </c>
      <c r="D142">
        <v>-209</v>
      </c>
      <c r="E142">
        <v>1643.66</v>
      </c>
      <c r="F142" s="3"/>
      <c r="H142" s="3"/>
      <c r="I142" s="3"/>
      <c r="J142" s="3">
        <f>D142</f>
        <v>-209</v>
      </c>
      <c r="K142" s="3"/>
      <c r="L142" s="3"/>
      <c r="M142" s="3"/>
      <c r="N142" s="3"/>
    </row>
    <row r="143" spans="1:14" x14ac:dyDescent="0.3">
      <c r="A143" s="1">
        <v>44440</v>
      </c>
      <c r="B143" t="s">
        <v>6</v>
      </c>
      <c r="C143" t="s">
        <v>147</v>
      </c>
      <c r="D143">
        <v>852.66</v>
      </c>
      <c r="E143">
        <v>1852.66</v>
      </c>
      <c r="F143" s="3"/>
      <c r="G143" s="3"/>
      <c r="H143" s="3">
        <f>D143</f>
        <v>852.66</v>
      </c>
      <c r="I143" s="3"/>
      <c r="J143" s="3"/>
      <c r="K143" s="3"/>
      <c r="L143" s="3"/>
      <c r="M143" s="3"/>
      <c r="N143" s="3"/>
    </row>
    <row r="144" spans="1:14" x14ac:dyDescent="0.3">
      <c r="A144" s="1">
        <v>44439</v>
      </c>
      <c r="B144" t="s">
        <v>5</v>
      </c>
      <c r="C144" t="s">
        <v>148</v>
      </c>
      <c r="D144">
        <v>-3.15</v>
      </c>
      <c r="E144">
        <v>1000</v>
      </c>
      <c r="F144" s="3"/>
      <c r="H144" s="3"/>
      <c r="I144" s="3">
        <f>D144</f>
        <v>-3.15</v>
      </c>
      <c r="J144" s="3"/>
      <c r="K144" s="3"/>
      <c r="L144" s="3"/>
      <c r="M144" s="3"/>
      <c r="N144" s="3"/>
    </row>
    <row r="145" spans="1:14" x14ac:dyDescent="0.3">
      <c r="A145" s="1">
        <v>44439</v>
      </c>
      <c r="C145" t="s">
        <v>64</v>
      </c>
      <c r="D145">
        <v>3.15</v>
      </c>
      <c r="E145">
        <v>1003.15</v>
      </c>
      <c r="F145" s="3"/>
      <c r="G145" s="3">
        <f t="shared" si="2"/>
        <v>3.15</v>
      </c>
      <c r="H145" s="3"/>
      <c r="I145" s="3"/>
      <c r="J145" s="3"/>
      <c r="K145" s="3"/>
      <c r="L145" s="3"/>
      <c r="M145" s="3"/>
      <c r="N145" s="3"/>
    </row>
    <row r="146" spans="1:14" x14ac:dyDescent="0.3">
      <c r="A146" s="1">
        <v>44435</v>
      </c>
      <c r="C146" t="s">
        <v>65</v>
      </c>
      <c r="D146">
        <v>-700</v>
      </c>
      <c r="E146">
        <v>1000</v>
      </c>
      <c r="F146" s="3"/>
      <c r="G146" s="3">
        <f t="shared" si="2"/>
        <v>-700</v>
      </c>
      <c r="H146" s="3"/>
      <c r="I146" s="3"/>
      <c r="J146" s="3"/>
      <c r="K146" s="3"/>
      <c r="L146" s="3"/>
      <c r="M146" s="3"/>
      <c r="N146" s="3"/>
    </row>
    <row r="147" spans="1:14" x14ac:dyDescent="0.3">
      <c r="A147" s="1">
        <v>44435</v>
      </c>
      <c r="B147" t="s">
        <v>6</v>
      </c>
      <c r="C147" t="s">
        <v>149</v>
      </c>
      <c r="D147">
        <v>700</v>
      </c>
      <c r="E147">
        <v>1700</v>
      </c>
      <c r="F147" s="3"/>
      <c r="G147" s="3"/>
      <c r="H147" s="3">
        <f>D147</f>
        <v>700</v>
      </c>
      <c r="I147" s="3"/>
      <c r="J147" s="3"/>
      <c r="K147" s="3"/>
      <c r="L147" s="3"/>
      <c r="M147" s="3"/>
      <c r="N147" s="3"/>
    </row>
    <row r="148" spans="1:14" x14ac:dyDescent="0.3">
      <c r="A148" s="1">
        <v>44432</v>
      </c>
      <c r="C148" t="s">
        <v>65</v>
      </c>
      <c r="D148">
        <v>-1125</v>
      </c>
      <c r="E148">
        <v>1000</v>
      </c>
      <c r="F148" s="3"/>
      <c r="G148" s="3">
        <f t="shared" si="2"/>
        <v>-1125</v>
      </c>
      <c r="H148" s="3"/>
      <c r="I148" s="3"/>
      <c r="J148" s="3"/>
      <c r="K148" s="3"/>
      <c r="L148" s="3"/>
      <c r="M148" s="3"/>
      <c r="N148" s="3"/>
    </row>
    <row r="149" spans="1:14" x14ac:dyDescent="0.3">
      <c r="A149" s="1">
        <v>44432</v>
      </c>
      <c r="B149" t="s">
        <v>6</v>
      </c>
      <c r="C149" t="s">
        <v>150</v>
      </c>
      <c r="D149">
        <v>1125</v>
      </c>
      <c r="E149">
        <v>2125</v>
      </c>
      <c r="F149" s="3"/>
      <c r="G149" s="3"/>
      <c r="H149" s="3">
        <f>D149</f>
        <v>1125</v>
      </c>
      <c r="I149" s="3"/>
      <c r="J149" s="3"/>
      <c r="K149" s="3"/>
      <c r="L149" s="3"/>
      <c r="M149" s="3"/>
      <c r="N149" s="3"/>
    </row>
    <row r="150" spans="1:14" x14ac:dyDescent="0.3">
      <c r="A150" s="1">
        <v>44428</v>
      </c>
      <c r="C150" t="s">
        <v>65</v>
      </c>
      <c r="D150">
        <v>-3370.83</v>
      </c>
      <c r="E150">
        <v>1000</v>
      </c>
      <c r="F150" s="3"/>
      <c r="G150" s="3">
        <f t="shared" si="2"/>
        <v>-3370.83</v>
      </c>
      <c r="H150" s="3"/>
      <c r="I150" s="3"/>
      <c r="J150" s="3"/>
      <c r="K150" s="3"/>
      <c r="L150" s="3"/>
      <c r="M150" s="3"/>
      <c r="N150" s="3"/>
    </row>
    <row r="151" spans="1:14" x14ac:dyDescent="0.3">
      <c r="A151" s="1">
        <v>44428</v>
      </c>
      <c r="B151" t="s">
        <v>6</v>
      </c>
      <c r="C151" t="s">
        <v>151</v>
      </c>
      <c r="D151">
        <v>1545.83</v>
      </c>
      <c r="E151">
        <v>4370.83</v>
      </c>
      <c r="F151" s="3"/>
      <c r="G151" s="3"/>
      <c r="H151" s="3">
        <f>D151</f>
        <v>1545.83</v>
      </c>
      <c r="I151" s="3"/>
      <c r="J151" s="3"/>
      <c r="K151" s="3"/>
      <c r="L151" s="3"/>
      <c r="M151" s="3"/>
      <c r="N151" s="3"/>
    </row>
    <row r="152" spans="1:14" x14ac:dyDescent="0.3">
      <c r="A152" s="1">
        <v>44428</v>
      </c>
      <c r="B152" t="s">
        <v>6</v>
      </c>
      <c r="C152" t="s">
        <v>152</v>
      </c>
      <c r="D152">
        <v>700</v>
      </c>
      <c r="E152">
        <v>2825</v>
      </c>
      <c r="F152" s="3"/>
      <c r="G152" s="3"/>
      <c r="H152" s="3">
        <f>D152</f>
        <v>700</v>
      </c>
      <c r="I152" s="3"/>
      <c r="J152" s="3"/>
      <c r="K152" s="3"/>
      <c r="L152" s="3"/>
      <c r="M152" s="3"/>
      <c r="N152" s="3"/>
    </row>
    <row r="153" spans="1:14" x14ac:dyDescent="0.3">
      <c r="A153" s="1">
        <v>44428</v>
      </c>
      <c r="B153" t="s">
        <v>6</v>
      </c>
      <c r="C153" t="s">
        <v>153</v>
      </c>
      <c r="D153">
        <v>1125</v>
      </c>
      <c r="E153">
        <v>2125</v>
      </c>
      <c r="F153" s="3"/>
      <c r="G153" s="3"/>
      <c r="H153" s="3">
        <f>D153</f>
        <v>1125</v>
      </c>
      <c r="I153" s="3"/>
      <c r="J153" s="3"/>
      <c r="K153" s="3"/>
      <c r="L153" s="3"/>
      <c r="M153" s="3"/>
      <c r="N153" s="3"/>
    </row>
    <row r="154" spans="1:14" x14ac:dyDescent="0.3">
      <c r="A154" s="1">
        <v>44421</v>
      </c>
      <c r="C154" t="s">
        <v>65</v>
      </c>
      <c r="D154">
        <v>-700</v>
      </c>
      <c r="E154">
        <v>1000</v>
      </c>
      <c r="F154" s="3"/>
      <c r="G154" s="3">
        <f t="shared" si="2"/>
        <v>-700</v>
      </c>
      <c r="H154" s="3"/>
      <c r="I154" s="3"/>
      <c r="J154" s="3"/>
      <c r="K154" s="3"/>
      <c r="L154" s="3"/>
      <c r="M154" s="3"/>
      <c r="N154" s="3"/>
    </row>
    <row r="155" spans="1:14" x14ac:dyDescent="0.3">
      <c r="A155" s="1">
        <v>44421</v>
      </c>
      <c r="B155" t="s">
        <v>6</v>
      </c>
      <c r="C155" t="s">
        <v>154</v>
      </c>
      <c r="D155">
        <v>700</v>
      </c>
      <c r="E155">
        <v>1700</v>
      </c>
      <c r="F155" s="3"/>
      <c r="G155" s="3"/>
      <c r="H155" s="3">
        <f>D155</f>
        <v>700</v>
      </c>
      <c r="I155" s="3"/>
      <c r="J155" s="3"/>
      <c r="K155" s="3"/>
      <c r="L155" s="3"/>
      <c r="M155" s="3"/>
      <c r="N155" s="3"/>
    </row>
    <row r="156" spans="1:14" x14ac:dyDescent="0.3">
      <c r="A156" s="1">
        <v>44414</v>
      </c>
      <c r="C156" t="s">
        <v>65</v>
      </c>
      <c r="D156">
        <v>-700</v>
      </c>
      <c r="E156">
        <v>1000</v>
      </c>
      <c r="F156" s="3"/>
      <c r="G156" s="3">
        <f t="shared" si="2"/>
        <v>-700</v>
      </c>
      <c r="H156" s="3"/>
      <c r="I156" s="3"/>
      <c r="J156" s="3"/>
      <c r="K156" s="3"/>
      <c r="L156" s="3"/>
      <c r="M156" s="3"/>
      <c r="N156" s="3"/>
    </row>
    <row r="157" spans="1:14" x14ac:dyDescent="0.3">
      <c r="A157" s="1">
        <v>44414</v>
      </c>
      <c r="B157" t="s">
        <v>6</v>
      </c>
      <c r="C157" t="s">
        <v>155</v>
      </c>
      <c r="D157">
        <v>700</v>
      </c>
      <c r="E157">
        <v>1700</v>
      </c>
      <c r="F157" s="3"/>
      <c r="G157" s="3"/>
      <c r="H157" s="3">
        <f>D157</f>
        <v>700</v>
      </c>
      <c r="I157" s="3"/>
      <c r="J157" s="3"/>
      <c r="K157" s="3"/>
      <c r="L157" s="3"/>
      <c r="M157" s="3"/>
      <c r="N157" s="3"/>
    </row>
    <row r="158" spans="1:14" x14ac:dyDescent="0.3">
      <c r="A158" s="1">
        <v>44413</v>
      </c>
      <c r="B158" t="s">
        <v>8</v>
      </c>
      <c r="C158" t="s">
        <v>156</v>
      </c>
      <c r="D158">
        <v>-377.8</v>
      </c>
      <c r="E158">
        <v>1000</v>
      </c>
      <c r="F158" s="3"/>
      <c r="H158" s="3"/>
      <c r="I158" s="3"/>
      <c r="J158" s="3"/>
      <c r="K158" s="3">
        <f>D158</f>
        <v>-377.8</v>
      </c>
      <c r="L158" s="3"/>
      <c r="M158" s="3"/>
      <c r="N158" s="3"/>
    </row>
    <row r="159" spans="1:14" x14ac:dyDescent="0.3">
      <c r="A159" s="1">
        <v>44413</v>
      </c>
      <c r="C159" t="s">
        <v>64</v>
      </c>
      <c r="D159">
        <v>377.8</v>
      </c>
      <c r="E159">
        <v>1377.8</v>
      </c>
      <c r="F159" s="3"/>
      <c r="G159" s="3">
        <f t="shared" si="2"/>
        <v>377.8</v>
      </c>
      <c r="H159" s="3"/>
      <c r="I159" s="3"/>
      <c r="J159" s="3"/>
      <c r="K159" s="3"/>
      <c r="L159" s="3"/>
      <c r="M159" s="3"/>
      <c r="N159" s="3"/>
    </row>
    <row r="160" spans="1:14" x14ac:dyDescent="0.3">
      <c r="A160" s="1">
        <v>44410</v>
      </c>
      <c r="C160" t="s">
        <v>65</v>
      </c>
      <c r="D160">
        <v>-852.66</v>
      </c>
      <c r="E160">
        <v>1000</v>
      </c>
      <c r="F160" s="3"/>
      <c r="G160" s="3">
        <f t="shared" si="2"/>
        <v>-852.66</v>
      </c>
      <c r="H160" s="3"/>
      <c r="I160" s="3"/>
      <c r="J160" s="3"/>
      <c r="K160" s="3"/>
      <c r="L160" s="3"/>
      <c r="M160" s="3"/>
      <c r="N160" s="3"/>
    </row>
    <row r="161" spans="1:14" x14ac:dyDescent="0.3">
      <c r="A161" s="1">
        <v>44410</v>
      </c>
      <c r="B161" t="s">
        <v>6</v>
      </c>
      <c r="C161" t="s">
        <v>157</v>
      </c>
      <c r="D161">
        <v>852.66</v>
      </c>
      <c r="E161">
        <v>1852.66</v>
      </c>
      <c r="F161" s="3"/>
      <c r="G161" s="3"/>
      <c r="H161" s="3">
        <f>D161</f>
        <v>852.66</v>
      </c>
      <c r="I161" s="3"/>
      <c r="J161" s="3"/>
      <c r="K161" s="3"/>
      <c r="L161" s="3"/>
      <c r="M161" s="3"/>
      <c r="N161" s="3"/>
    </row>
    <row r="162" spans="1:14" x14ac:dyDescent="0.3">
      <c r="A162" s="1">
        <v>44407</v>
      </c>
      <c r="C162" t="s">
        <v>65</v>
      </c>
      <c r="D162">
        <v>-694.75</v>
      </c>
      <c r="E162">
        <v>1000</v>
      </c>
      <c r="F162" s="3"/>
      <c r="G162" s="3">
        <f t="shared" si="2"/>
        <v>-694.75</v>
      </c>
      <c r="H162" s="3"/>
      <c r="I162" s="3"/>
      <c r="J162" s="3"/>
      <c r="K162" s="3"/>
      <c r="L162" s="3"/>
      <c r="M162" s="3"/>
      <c r="N162" s="3"/>
    </row>
    <row r="163" spans="1:14" x14ac:dyDescent="0.3">
      <c r="A163" s="1">
        <v>44407</v>
      </c>
      <c r="B163" t="s">
        <v>5</v>
      </c>
      <c r="C163" t="s">
        <v>158</v>
      </c>
      <c r="D163">
        <v>-5.25</v>
      </c>
      <c r="E163">
        <v>1694.75</v>
      </c>
      <c r="F163" s="3"/>
      <c r="H163" s="3"/>
      <c r="I163" s="14">
        <f>D163</f>
        <v>-5.25</v>
      </c>
      <c r="J163" s="3"/>
      <c r="K163" s="3"/>
      <c r="L163" s="3"/>
      <c r="M163" s="3"/>
      <c r="N163" s="3"/>
    </row>
    <row r="164" spans="1:14" x14ac:dyDescent="0.3">
      <c r="A164" s="1">
        <v>44407</v>
      </c>
      <c r="B164" t="s">
        <v>6</v>
      </c>
      <c r="C164" t="s">
        <v>159</v>
      </c>
      <c r="D164">
        <v>700</v>
      </c>
      <c r="E164">
        <v>1700</v>
      </c>
      <c r="F164" s="3"/>
      <c r="G164" s="3"/>
      <c r="H164" s="3">
        <f>D164</f>
        <v>700</v>
      </c>
      <c r="I164" s="3"/>
      <c r="J164" s="3"/>
      <c r="K164" s="3"/>
      <c r="L164" s="3"/>
      <c r="M164" s="3"/>
      <c r="N164" s="3"/>
    </row>
    <row r="165" spans="1:14" x14ac:dyDescent="0.3">
      <c r="A165" s="1">
        <v>44403</v>
      </c>
      <c r="C165" t="s">
        <v>65</v>
      </c>
      <c r="D165">
        <v>-1125</v>
      </c>
      <c r="E165">
        <v>1000</v>
      </c>
      <c r="F165" s="3"/>
      <c r="G165" s="3">
        <f t="shared" si="2"/>
        <v>-1125</v>
      </c>
      <c r="H165" s="3"/>
      <c r="I165" s="3"/>
      <c r="J165" s="3"/>
      <c r="K165" s="3"/>
      <c r="L165" s="3"/>
      <c r="M165" s="3"/>
      <c r="N165" s="3"/>
    </row>
    <row r="166" spans="1:14" x14ac:dyDescent="0.3">
      <c r="A166" s="1">
        <v>44403</v>
      </c>
      <c r="B166" t="s">
        <v>6</v>
      </c>
      <c r="C166" t="s">
        <v>160</v>
      </c>
      <c r="D166">
        <v>1125</v>
      </c>
      <c r="E166">
        <v>2125</v>
      </c>
      <c r="F166" s="3"/>
      <c r="G166" s="3"/>
      <c r="H166" s="3">
        <f>D166</f>
        <v>1125</v>
      </c>
      <c r="I166" s="3"/>
      <c r="J166" s="3"/>
      <c r="K166" s="3"/>
      <c r="L166" s="3"/>
      <c r="M166" s="3"/>
      <c r="N166" s="3"/>
    </row>
    <row r="167" spans="1:14" x14ac:dyDescent="0.3">
      <c r="A167" s="1">
        <v>44400</v>
      </c>
      <c r="C167" t="s">
        <v>65</v>
      </c>
      <c r="D167">
        <v>-700</v>
      </c>
      <c r="E167">
        <v>1000</v>
      </c>
      <c r="F167" s="3"/>
      <c r="G167" s="3">
        <f t="shared" si="2"/>
        <v>-700</v>
      </c>
      <c r="H167" s="3"/>
      <c r="I167" s="3"/>
      <c r="J167" s="3"/>
      <c r="K167" s="3"/>
      <c r="L167" s="3"/>
      <c r="M167" s="3"/>
      <c r="N167" s="3"/>
    </row>
    <row r="168" spans="1:14" x14ac:dyDescent="0.3">
      <c r="A168" s="1">
        <v>44400</v>
      </c>
      <c r="B168" t="s">
        <v>6</v>
      </c>
      <c r="C168" t="s">
        <v>161</v>
      </c>
      <c r="D168">
        <v>700</v>
      </c>
      <c r="E168">
        <v>1700</v>
      </c>
      <c r="F168" s="3"/>
      <c r="G168" s="3"/>
      <c r="H168" s="3">
        <f>D168</f>
        <v>700</v>
      </c>
      <c r="I168" s="3"/>
      <c r="J168" s="3"/>
      <c r="K168" s="3"/>
      <c r="L168" s="3"/>
      <c r="M168" s="3"/>
      <c r="N168" s="3"/>
    </row>
    <row r="169" spans="1:14" x14ac:dyDescent="0.3">
      <c r="A169" s="1">
        <v>44397</v>
      </c>
      <c r="C169" t="s">
        <v>65</v>
      </c>
      <c r="D169">
        <v>-1545.83</v>
      </c>
      <c r="E169">
        <v>1000</v>
      </c>
      <c r="F169" s="3"/>
      <c r="G169" s="3">
        <f t="shared" si="2"/>
        <v>-1545.83</v>
      </c>
      <c r="H169" s="3"/>
      <c r="I169" s="3"/>
      <c r="J169" s="3"/>
      <c r="K169" s="3"/>
      <c r="L169" s="3"/>
      <c r="M169" s="3"/>
      <c r="N169" s="3"/>
    </row>
    <row r="170" spans="1:14" x14ac:dyDescent="0.3">
      <c r="A170" s="1">
        <v>44397</v>
      </c>
      <c r="B170" t="s">
        <v>6</v>
      </c>
      <c r="C170" t="s">
        <v>162</v>
      </c>
      <c r="D170">
        <v>1545.83</v>
      </c>
      <c r="E170">
        <v>2545.83</v>
      </c>
      <c r="F170" s="3"/>
      <c r="G170" s="3"/>
      <c r="H170" s="3">
        <f>D170</f>
        <v>1545.83</v>
      </c>
      <c r="I170" s="3"/>
      <c r="J170" s="3"/>
      <c r="K170" s="3"/>
      <c r="L170" s="3"/>
      <c r="M170" s="3"/>
      <c r="N170" s="3"/>
    </row>
    <row r="171" spans="1:14" x14ac:dyDescent="0.3">
      <c r="A171" s="1">
        <v>44393</v>
      </c>
      <c r="C171" t="s">
        <v>65</v>
      </c>
      <c r="D171">
        <v>-1825</v>
      </c>
      <c r="E171">
        <v>1000</v>
      </c>
      <c r="F171" s="3"/>
      <c r="G171" s="3">
        <f t="shared" si="2"/>
        <v>-1825</v>
      </c>
      <c r="H171" s="3"/>
      <c r="I171" s="3"/>
      <c r="J171" s="3"/>
      <c r="K171" s="3"/>
      <c r="L171" s="3"/>
      <c r="M171" s="3"/>
      <c r="N171" s="3"/>
    </row>
    <row r="172" spans="1:14" x14ac:dyDescent="0.3">
      <c r="A172" s="1">
        <v>44393</v>
      </c>
      <c r="B172" t="s">
        <v>6</v>
      </c>
      <c r="C172" t="s">
        <v>163</v>
      </c>
      <c r="D172">
        <v>700</v>
      </c>
      <c r="E172">
        <v>2825</v>
      </c>
      <c r="F172" s="3"/>
      <c r="G172" s="3"/>
      <c r="H172" s="3">
        <f>D172</f>
        <v>700</v>
      </c>
      <c r="I172" s="3"/>
      <c r="J172" s="3"/>
      <c r="K172" s="3"/>
      <c r="L172" s="3"/>
      <c r="M172" s="3"/>
      <c r="N172" s="3"/>
    </row>
    <row r="173" spans="1:14" x14ac:dyDescent="0.3">
      <c r="A173" s="1">
        <v>44393</v>
      </c>
      <c r="B173" t="s">
        <v>6</v>
      </c>
      <c r="C173" t="s">
        <v>164</v>
      </c>
      <c r="D173">
        <v>1125</v>
      </c>
      <c r="E173">
        <v>2125</v>
      </c>
      <c r="F173" s="3"/>
      <c r="G173" s="3"/>
      <c r="H173" s="3">
        <f>D173</f>
        <v>1125</v>
      </c>
      <c r="I173" s="3"/>
      <c r="J173" s="3"/>
      <c r="K173" s="3"/>
      <c r="L173" s="3"/>
      <c r="M173" s="3"/>
      <c r="N173" s="3"/>
    </row>
    <row r="174" spans="1:14" x14ac:dyDescent="0.3">
      <c r="A174" s="1">
        <v>44386</v>
      </c>
      <c r="C174" t="s">
        <v>65</v>
      </c>
      <c r="D174">
        <v>-700</v>
      </c>
      <c r="E174">
        <v>1000</v>
      </c>
      <c r="F174" s="3"/>
      <c r="G174" s="3">
        <f t="shared" si="2"/>
        <v>-700</v>
      </c>
      <c r="H174" s="3"/>
      <c r="I174" s="3"/>
      <c r="J174" s="3"/>
      <c r="K174" s="3"/>
      <c r="L174" s="3"/>
      <c r="M174" s="3"/>
      <c r="N174" s="3"/>
    </row>
    <row r="175" spans="1:14" x14ac:dyDescent="0.3">
      <c r="A175" s="1">
        <v>44386</v>
      </c>
      <c r="B175" t="s">
        <v>6</v>
      </c>
      <c r="C175" t="s">
        <v>165</v>
      </c>
      <c r="D175">
        <v>700</v>
      </c>
      <c r="E175">
        <v>1700</v>
      </c>
      <c r="F175" s="3"/>
      <c r="G175" s="3"/>
      <c r="H175" s="3">
        <f>D175</f>
        <v>700</v>
      </c>
      <c r="I175" s="3"/>
      <c r="J175" s="3"/>
      <c r="K175" s="3"/>
      <c r="L175" s="3"/>
      <c r="M175" s="3"/>
      <c r="N175" s="3"/>
    </row>
    <row r="176" spans="1:14" x14ac:dyDescent="0.3">
      <c r="A176" s="1">
        <v>44383</v>
      </c>
      <c r="C176" t="s">
        <v>65</v>
      </c>
      <c r="D176">
        <v>-10.38</v>
      </c>
      <c r="E176">
        <v>1000</v>
      </c>
      <c r="F176" s="3"/>
      <c r="G176" s="3">
        <f t="shared" si="2"/>
        <v>-10.38</v>
      </c>
      <c r="H176" s="3"/>
      <c r="I176" s="3"/>
      <c r="J176" s="3"/>
      <c r="K176" s="3"/>
      <c r="L176" s="3"/>
      <c r="M176" s="3"/>
      <c r="N176" s="3"/>
    </row>
    <row r="177" spans="1:14" x14ac:dyDescent="0.3">
      <c r="A177" s="1">
        <v>44383</v>
      </c>
      <c r="B177" t="s">
        <v>6</v>
      </c>
      <c r="C177" t="s">
        <v>166</v>
      </c>
      <c r="D177">
        <v>10.38</v>
      </c>
      <c r="E177">
        <v>1010.38</v>
      </c>
      <c r="F177" s="3"/>
      <c r="H177" s="3">
        <f>D177</f>
        <v>10.38</v>
      </c>
      <c r="I177" s="3"/>
      <c r="J177" s="3"/>
      <c r="K177" s="3"/>
      <c r="L177" s="3"/>
      <c r="M177" s="3"/>
      <c r="N177" s="3"/>
    </row>
    <row r="178" spans="1:14" x14ac:dyDescent="0.3">
      <c r="A178" s="1">
        <v>44382</v>
      </c>
      <c r="C178" t="s">
        <v>65</v>
      </c>
      <c r="D178">
        <v>-1125</v>
      </c>
      <c r="E178">
        <v>1000</v>
      </c>
      <c r="F178" s="3"/>
      <c r="G178" s="3">
        <f t="shared" si="2"/>
        <v>-1125</v>
      </c>
      <c r="H178" s="3"/>
      <c r="I178" s="3"/>
      <c r="J178" s="3"/>
      <c r="K178" s="3"/>
      <c r="L178" s="3"/>
      <c r="M178" s="3"/>
      <c r="N178" s="3"/>
    </row>
    <row r="179" spans="1:14" x14ac:dyDescent="0.3">
      <c r="A179" s="1">
        <v>44382</v>
      </c>
      <c r="B179" t="s">
        <v>6</v>
      </c>
      <c r="C179" t="s">
        <v>167</v>
      </c>
      <c r="D179">
        <v>1125</v>
      </c>
      <c r="E179">
        <v>2125</v>
      </c>
      <c r="F179" s="3"/>
      <c r="G179" s="3"/>
      <c r="H179" s="3">
        <f>D179</f>
        <v>1125</v>
      </c>
      <c r="I179" s="3"/>
      <c r="J179" s="3"/>
      <c r="K179" s="3"/>
      <c r="L179" s="3"/>
      <c r="M179" s="3"/>
      <c r="N179" s="3"/>
    </row>
    <row r="180" spans="1:14" x14ac:dyDescent="0.3">
      <c r="A180" s="1">
        <v>44379</v>
      </c>
      <c r="C180" t="s">
        <v>65</v>
      </c>
      <c r="D180">
        <v>-1076.79</v>
      </c>
      <c r="E180">
        <v>1000</v>
      </c>
      <c r="F180" s="3"/>
      <c r="G180" s="3">
        <f t="shared" si="2"/>
        <v>-1076.79</v>
      </c>
      <c r="H180" s="3"/>
      <c r="I180" s="3"/>
      <c r="J180" s="3"/>
      <c r="K180" s="3"/>
      <c r="L180" s="3"/>
      <c r="M180" s="3"/>
      <c r="N180" s="3"/>
    </row>
    <row r="181" spans="1:14" x14ac:dyDescent="0.3">
      <c r="A181" s="1">
        <v>44379</v>
      </c>
      <c r="B181" t="s">
        <v>6</v>
      </c>
      <c r="C181" t="s">
        <v>168</v>
      </c>
      <c r="D181">
        <v>700</v>
      </c>
      <c r="E181">
        <v>2076.79</v>
      </c>
      <c r="F181" s="3"/>
      <c r="G181" s="3"/>
      <c r="H181" s="3">
        <f>D181</f>
        <v>700</v>
      </c>
      <c r="I181" s="3"/>
      <c r="J181" s="3"/>
      <c r="K181" s="3"/>
      <c r="L181" s="3"/>
      <c r="M181" s="3"/>
      <c r="N181" s="3"/>
    </row>
    <row r="182" spans="1:14" x14ac:dyDescent="0.3">
      <c r="A182" s="1">
        <v>44379</v>
      </c>
      <c r="B182" t="s">
        <v>6</v>
      </c>
      <c r="C182" t="s">
        <v>169</v>
      </c>
      <c r="D182">
        <v>376.79</v>
      </c>
      <c r="E182">
        <v>1376.79</v>
      </c>
      <c r="F182" s="3"/>
      <c r="H182" s="3">
        <f>D182</f>
        <v>376.79</v>
      </c>
      <c r="I182" s="3"/>
      <c r="J182" s="3"/>
      <c r="K182" s="3"/>
      <c r="L182" s="3"/>
      <c r="M182" s="3"/>
      <c r="N182" s="3"/>
    </row>
    <row r="183" spans="1:14" x14ac:dyDescent="0.3">
      <c r="A183" s="1">
        <v>44378</v>
      </c>
      <c r="C183" t="s">
        <v>65</v>
      </c>
      <c r="D183">
        <v>-852.66</v>
      </c>
      <c r="E183">
        <v>1000</v>
      </c>
      <c r="F183" s="3"/>
      <c r="G183" s="3">
        <f t="shared" si="2"/>
        <v>-852.66</v>
      </c>
      <c r="H183" s="3"/>
      <c r="I183" s="3"/>
      <c r="J183" s="3"/>
      <c r="K183" s="3"/>
      <c r="L183" s="3"/>
      <c r="M183" s="3"/>
      <c r="N183" s="3"/>
    </row>
    <row r="184" spans="1:14" x14ac:dyDescent="0.3">
      <c r="A184" s="1">
        <v>44378</v>
      </c>
      <c r="B184" t="s">
        <v>6</v>
      </c>
      <c r="C184" t="s">
        <v>170</v>
      </c>
      <c r="D184">
        <v>852.66</v>
      </c>
      <c r="E184">
        <v>1852.66</v>
      </c>
      <c r="F184" s="3"/>
      <c r="G184" s="3"/>
      <c r="H184" s="3">
        <f>D184</f>
        <v>852.66</v>
      </c>
      <c r="I184" s="3"/>
      <c r="J184" s="3"/>
      <c r="K184" s="3"/>
      <c r="L184" s="3"/>
      <c r="M184" s="3"/>
      <c r="N184" s="3"/>
    </row>
    <row r="185" spans="1:14" x14ac:dyDescent="0.3">
      <c r="A185" s="1">
        <v>44377</v>
      </c>
      <c r="B185" t="s">
        <v>5</v>
      </c>
      <c r="C185" t="s">
        <v>171</v>
      </c>
      <c r="D185">
        <v>-2.8</v>
      </c>
      <c r="E185">
        <v>1000</v>
      </c>
      <c r="F185" s="3"/>
      <c r="H185" s="3"/>
      <c r="I185" s="3">
        <f>D185</f>
        <v>-2.8</v>
      </c>
      <c r="J185" s="3"/>
      <c r="K185" s="3"/>
      <c r="L185" s="3"/>
      <c r="M185" s="3"/>
      <c r="N185" s="3"/>
    </row>
    <row r="186" spans="1:14" x14ac:dyDescent="0.3">
      <c r="A186" s="1">
        <v>44377</v>
      </c>
      <c r="C186" t="s">
        <v>64</v>
      </c>
      <c r="D186">
        <v>2.8</v>
      </c>
      <c r="E186">
        <v>1002.8</v>
      </c>
      <c r="F186" s="3"/>
      <c r="G186" s="3">
        <f t="shared" si="2"/>
        <v>2.8</v>
      </c>
      <c r="H186" s="3"/>
      <c r="I186" s="3"/>
      <c r="J186" s="3"/>
      <c r="K186" s="3"/>
      <c r="L186" s="3"/>
      <c r="M186" s="3"/>
      <c r="N186" s="3"/>
    </row>
    <row r="187" spans="1:14" x14ac:dyDescent="0.3">
      <c r="A187" s="1">
        <v>44372</v>
      </c>
      <c r="C187" t="s">
        <v>65</v>
      </c>
      <c r="D187">
        <v>-700</v>
      </c>
      <c r="E187">
        <v>1000</v>
      </c>
      <c r="F187" s="3"/>
      <c r="G187" s="3">
        <f t="shared" si="2"/>
        <v>-700</v>
      </c>
      <c r="H187" s="3"/>
      <c r="I187" s="3"/>
      <c r="J187" s="3"/>
      <c r="K187" s="3"/>
      <c r="L187" s="3"/>
      <c r="M187" s="3"/>
      <c r="N187" s="3"/>
    </row>
    <row r="188" spans="1:14" x14ac:dyDescent="0.3">
      <c r="A188" s="1">
        <v>44372</v>
      </c>
      <c r="B188" t="s">
        <v>6</v>
      </c>
      <c r="C188" t="s">
        <v>172</v>
      </c>
      <c r="D188">
        <v>700</v>
      </c>
      <c r="E188">
        <v>1700</v>
      </c>
      <c r="F188" s="3"/>
      <c r="G188" s="3"/>
      <c r="H188" s="3">
        <f>D188</f>
        <v>700</v>
      </c>
      <c r="I188" s="3"/>
      <c r="J188" s="3"/>
      <c r="K188" s="3"/>
      <c r="L188" s="3"/>
      <c r="M188" s="3"/>
      <c r="N188" s="3"/>
    </row>
    <row r="189" spans="1:14" x14ac:dyDescent="0.3">
      <c r="A189" s="1">
        <v>44371</v>
      </c>
      <c r="C189" t="s">
        <v>65</v>
      </c>
      <c r="D189">
        <v>-1125</v>
      </c>
      <c r="E189">
        <v>1000</v>
      </c>
      <c r="F189" s="3"/>
      <c r="G189" s="3">
        <f t="shared" si="2"/>
        <v>-1125</v>
      </c>
      <c r="H189" s="3"/>
      <c r="I189" s="3"/>
      <c r="J189" s="3"/>
      <c r="K189" s="3"/>
      <c r="L189" s="3"/>
      <c r="M189" s="3"/>
      <c r="N189" s="3"/>
    </row>
    <row r="190" spans="1:14" x14ac:dyDescent="0.3">
      <c r="A190" s="1">
        <v>44371</v>
      </c>
      <c r="B190" t="s">
        <v>6</v>
      </c>
      <c r="C190" t="s">
        <v>173</v>
      </c>
      <c r="D190">
        <v>1125</v>
      </c>
      <c r="E190">
        <v>2125</v>
      </c>
      <c r="F190" s="3"/>
      <c r="G190" s="3"/>
      <c r="H190" s="3">
        <f>D190</f>
        <v>1125</v>
      </c>
      <c r="I190" s="3"/>
      <c r="J190" s="3"/>
      <c r="K190" s="3"/>
      <c r="L190" s="3"/>
      <c r="M190" s="3"/>
      <c r="N190" s="3"/>
    </row>
    <row r="191" spans="1:14" x14ac:dyDescent="0.3">
      <c r="A191" s="1">
        <v>44368</v>
      </c>
      <c r="C191" t="s">
        <v>65</v>
      </c>
      <c r="D191">
        <v>-1545.83</v>
      </c>
      <c r="E191">
        <v>1000</v>
      </c>
      <c r="F191" s="3"/>
      <c r="G191" s="3">
        <f t="shared" si="2"/>
        <v>-1545.83</v>
      </c>
      <c r="H191" s="3"/>
      <c r="I191" s="3"/>
      <c r="J191" s="3"/>
      <c r="K191" s="3"/>
      <c r="L191" s="3"/>
      <c r="M191" s="3"/>
      <c r="N191" s="3"/>
    </row>
    <row r="192" spans="1:14" x14ac:dyDescent="0.3">
      <c r="A192" s="1">
        <v>44368</v>
      </c>
      <c r="B192" t="s">
        <v>6</v>
      </c>
      <c r="C192" t="s">
        <v>174</v>
      </c>
      <c r="D192">
        <v>1545.83</v>
      </c>
      <c r="E192">
        <v>2545.83</v>
      </c>
      <c r="F192" s="3"/>
      <c r="G192" s="3"/>
      <c r="H192" s="3">
        <f>D192</f>
        <v>1545.83</v>
      </c>
      <c r="I192" s="3"/>
      <c r="J192" s="3"/>
      <c r="K192" s="3"/>
      <c r="L192" s="3"/>
      <c r="M192" s="3"/>
      <c r="N192" s="3"/>
    </row>
    <row r="193" spans="1:14" x14ac:dyDescent="0.3">
      <c r="A193" s="1">
        <v>44365</v>
      </c>
      <c r="C193" t="s">
        <v>65</v>
      </c>
      <c r="D193">
        <v>-700</v>
      </c>
      <c r="E193">
        <v>1000</v>
      </c>
      <c r="F193" s="3"/>
      <c r="G193" s="3">
        <f t="shared" si="2"/>
        <v>-700</v>
      </c>
      <c r="H193" s="3"/>
      <c r="I193" s="3"/>
      <c r="J193" s="3"/>
      <c r="K193" s="3"/>
      <c r="L193" s="3"/>
      <c r="M193" s="3"/>
      <c r="N193" s="3"/>
    </row>
    <row r="194" spans="1:14" x14ac:dyDescent="0.3">
      <c r="A194" s="1">
        <v>44365</v>
      </c>
      <c r="B194" t="s">
        <v>6</v>
      </c>
      <c r="C194" t="s">
        <v>175</v>
      </c>
      <c r="D194">
        <v>700</v>
      </c>
      <c r="E194">
        <v>1700</v>
      </c>
      <c r="F194" s="3"/>
      <c r="G194" s="3"/>
      <c r="H194" s="3">
        <f>D194</f>
        <v>700</v>
      </c>
      <c r="I194" s="3"/>
      <c r="J194" s="3"/>
      <c r="K194" s="3"/>
      <c r="L194" s="3"/>
      <c r="M194" s="3"/>
      <c r="N194" s="3"/>
    </row>
    <row r="195" spans="1:14" x14ac:dyDescent="0.3">
      <c r="A195" s="1">
        <v>44364</v>
      </c>
      <c r="C195" t="s">
        <v>65</v>
      </c>
      <c r="D195">
        <v>-1125</v>
      </c>
      <c r="E195">
        <v>1000</v>
      </c>
      <c r="F195" s="3"/>
      <c r="G195" s="3">
        <f t="shared" si="2"/>
        <v>-1125</v>
      </c>
      <c r="H195" s="3"/>
      <c r="I195" s="3"/>
      <c r="J195" s="3"/>
      <c r="K195" s="3"/>
      <c r="L195" s="3"/>
      <c r="M195" s="3"/>
      <c r="N195" s="3"/>
    </row>
    <row r="196" spans="1:14" x14ac:dyDescent="0.3">
      <c r="A196" s="1">
        <v>44364</v>
      </c>
      <c r="B196" t="s">
        <v>6</v>
      </c>
      <c r="C196" t="s">
        <v>176</v>
      </c>
      <c r="D196">
        <v>1125</v>
      </c>
      <c r="E196">
        <v>2125</v>
      </c>
      <c r="F196" s="3"/>
      <c r="G196" s="3"/>
      <c r="H196" s="3">
        <f>D196</f>
        <v>1125</v>
      </c>
      <c r="I196" s="3"/>
      <c r="J196" s="3"/>
      <c r="K196" s="3"/>
      <c r="L196" s="3"/>
      <c r="M196" s="3"/>
      <c r="N196" s="3"/>
    </row>
    <row r="197" spans="1:14" x14ac:dyDescent="0.3">
      <c r="A197" s="1">
        <v>44362</v>
      </c>
      <c r="C197" t="s">
        <v>65</v>
      </c>
      <c r="D197">
        <v>-385.12</v>
      </c>
      <c r="E197">
        <v>1000</v>
      </c>
      <c r="F197" s="3"/>
      <c r="G197" s="3">
        <f t="shared" ref="G197:G243" si="3">D197</f>
        <v>-385.12</v>
      </c>
      <c r="H197" s="3"/>
      <c r="I197" s="3"/>
      <c r="J197" s="3"/>
      <c r="K197" s="3"/>
      <c r="L197" s="3"/>
      <c r="M197" s="3"/>
      <c r="N197" s="3"/>
    </row>
    <row r="198" spans="1:14" x14ac:dyDescent="0.3">
      <c r="A198" s="1">
        <v>44362</v>
      </c>
      <c r="B198" t="s">
        <v>6</v>
      </c>
      <c r="C198" t="s">
        <v>177</v>
      </c>
      <c r="D198">
        <v>385.12</v>
      </c>
      <c r="E198">
        <v>1385.12</v>
      </c>
      <c r="F198" s="3"/>
      <c r="G198" s="3"/>
      <c r="H198" s="3">
        <f>D198</f>
        <v>385.12</v>
      </c>
      <c r="I198" s="3"/>
      <c r="J198" s="3"/>
      <c r="K198" s="3"/>
      <c r="L198" s="3"/>
      <c r="M198" s="3"/>
      <c r="N198" s="3"/>
    </row>
    <row r="199" spans="1:14" x14ac:dyDescent="0.3">
      <c r="A199" s="1">
        <v>44358</v>
      </c>
      <c r="C199" t="s">
        <v>65</v>
      </c>
      <c r="D199">
        <v>-700</v>
      </c>
      <c r="E199">
        <v>1000</v>
      </c>
      <c r="F199" s="3"/>
      <c r="G199" s="3">
        <f t="shared" si="3"/>
        <v>-700</v>
      </c>
      <c r="H199" s="3"/>
      <c r="I199" s="3"/>
      <c r="J199" s="3"/>
      <c r="K199" s="3"/>
      <c r="L199" s="3"/>
      <c r="M199" s="3"/>
      <c r="N199" s="3"/>
    </row>
    <row r="200" spans="1:14" x14ac:dyDescent="0.3">
      <c r="A200" s="1">
        <v>44358</v>
      </c>
      <c r="B200" t="s">
        <v>6</v>
      </c>
      <c r="C200" t="s">
        <v>178</v>
      </c>
      <c r="D200">
        <v>700</v>
      </c>
      <c r="E200">
        <v>1700</v>
      </c>
      <c r="F200" s="3"/>
      <c r="G200" s="3"/>
      <c r="H200" s="3">
        <f>D200</f>
        <v>700</v>
      </c>
      <c r="I200" s="3"/>
      <c r="J200" s="3"/>
      <c r="K200" s="3"/>
      <c r="L200" s="3"/>
      <c r="M200" s="3"/>
      <c r="N200" s="3"/>
    </row>
    <row r="201" spans="1:14" x14ac:dyDescent="0.3">
      <c r="A201" s="1">
        <v>44354</v>
      </c>
      <c r="C201" t="s">
        <v>65</v>
      </c>
      <c r="D201">
        <v>-1125</v>
      </c>
      <c r="E201">
        <v>1000</v>
      </c>
      <c r="F201" s="3"/>
      <c r="G201" s="3">
        <f t="shared" si="3"/>
        <v>-1125</v>
      </c>
      <c r="H201" s="3"/>
      <c r="I201" s="3"/>
      <c r="J201" s="3"/>
      <c r="K201" s="3"/>
      <c r="L201" s="3"/>
      <c r="M201" s="3"/>
      <c r="N201" s="3"/>
    </row>
    <row r="202" spans="1:14" x14ac:dyDescent="0.3">
      <c r="A202" s="1">
        <v>44354</v>
      </c>
      <c r="B202" t="s">
        <v>6</v>
      </c>
      <c r="C202" t="s">
        <v>179</v>
      </c>
      <c r="D202">
        <v>1125</v>
      </c>
      <c r="E202">
        <v>2125</v>
      </c>
      <c r="F202" s="3"/>
      <c r="G202" s="3"/>
      <c r="H202" s="3">
        <f>D202</f>
        <v>1125</v>
      </c>
      <c r="I202" s="3"/>
      <c r="J202" s="3"/>
      <c r="K202" s="3"/>
      <c r="L202" s="3"/>
      <c r="M202" s="3"/>
      <c r="N202" s="3"/>
    </row>
    <row r="203" spans="1:14" x14ac:dyDescent="0.3">
      <c r="A203" s="1">
        <v>44351</v>
      </c>
      <c r="C203" t="s">
        <v>65</v>
      </c>
      <c r="D203">
        <v>-700</v>
      </c>
      <c r="E203">
        <v>1000</v>
      </c>
      <c r="F203" s="3"/>
      <c r="G203" s="3">
        <f t="shared" si="3"/>
        <v>-700</v>
      </c>
      <c r="H203" s="3"/>
      <c r="I203" s="3"/>
      <c r="J203" s="3"/>
      <c r="K203" s="3"/>
      <c r="L203" s="3"/>
      <c r="M203" s="3"/>
      <c r="N203" s="3"/>
    </row>
    <row r="204" spans="1:14" x14ac:dyDescent="0.3">
      <c r="A204" s="1">
        <v>44351</v>
      </c>
      <c r="B204" t="s">
        <v>6</v>
      </c>
      <c r="C204" t="s">
        <v>180</v>
      </c>
      <c r="D204">
        <v>700</v>
      </c>
      <c r="E204">
        <v>1700</v>
      </c>
      <c r="F204" s="3"/>
      <c r="G204" s="3"/>
      <c r="H204" s="3">
        <f>D204</f>
        <v>700</v>
      </c>
      <c r="I204" s="3"/>
      <c r="J204" s="3"/>
      <c r="K204" s="3"/>
      <c r="L204" s="3"/>
      <c r="M204" s="3"/>
      <c r="N204" s="3"/>
    </row>
    <row r="205" spans="1:14" x14ac:dyDescent="0.3">
      <c r="A205" s="1">
        <v>44349</v>
      </c>
      <c r="B205" t="s">
        <v>8</v>
      </c>
      <c r="C205" t="s">
        <v>181</v>
      </c>
      <c r="D205">
        <v>-230</v>
      </c>
      <c r="E205">
        <v>1000</v>
      </c>
      <c r="F205" s="3"/>
      <c r="H205" s="3"/>
      <c r="I205" s="3"/>
      <c r="J205" s="3"/>
      <c r="K205" s="3"/>
      <c r="L205" s="3"/>
      <c r="M205" s="3">
        <f>D205</f>
        <v>-230</v>
      </c>
      <c r="N205" s="3"/>
    </row>
    <row r="206" spans="1:14" x14ac:dyDescent="0.3">
      <c r="A206" s="1">
        <v>44349</v>
      </c>
      <c r="C206" t="s">
        <v>64</v>
      </c>
      <c r="D206">
        <v>230</v>
      </c>
      <c r="E206">
        <v>1230</v>
      </c>
      <c r="F206" s="3"/>
      <c r="G206" s="3">
        <f t="shared" si="3"/>
        <v>230</v>
      </c>
      <c r="H206" s="3"/>
      <c r="I206" s="3"/>
      <c r="J206" s="3"/>
      <c r="K206" s="3"/>
      <c r="L206" s="3"/>
      <c r="M206" s="3"/>
      <c r="N206" s="3"/>
    </row>
    <row r="207" spans="1:14" x14ac:dyDescent="0.3">
      <c r="A207" s="1">
        <v>44348</v>
      </c>
      <c r="C207" t="s">
        <v>65</v>
      </c>
      <c r="D207">
        <v>-643.66</v>
      </c>
      <c r="E207">
        <v>1000</v>
      </c>
      <c r="F207" s="3"/>
      <c r="G207" s="3">
        <f t="shared" si="3"/>
        <v>-643.66</v>
      </c>
      <c r="H207" s="3"/>
      <c r="I207" s="3"/>
      <c r="J207" s="3"/>
      <c r="K207" s="3"/>
      <c r="L207" s="3"/>
      <c r="M207" s="3"/>
      <c r="N207" s="3"/>
    </row>
    <row r="208" spans="1:14" x14ac:dyDescent="0.3">
      <c r="A208" s="1">
        <v>44348</v>
      </c>
      <c r="B208" t="s">
        <v>7</v>
      </c>
      <c r="C208" t="s">
        <v>67</v>
      </c>
      <c r="D208">
        <v>-209</v>
      </c>
      <c r="E208">
        <v>1643.66</v>
      </c>
      <c r="F208" s="3"/>
      <c r="H208" s="3"/>
      <c r="I208" s="3"/>
      <c r="J208" s="14">
        <f>D208</f>
        <v>-209</v>
      </c>
      <c r="K208" s="3"/>
      <c r="L208" s="3"/>
      <c r="M208" s="3"/>
      <c r="N208" s="3"/>
    </row>
    <row r="209" spans="1:14" x14ac:dyDescent="0.3">
      <c r="A209" s="1">
        <v>44348</v>
      </c>
      <c r="B209" t="s">
        <v>6</v>
      </c>
      <c r="C209" t="s">
        <v>182</v>
      </c>
      <c r="D209">
        <v>852.66</v>
      </c>
      <c r="E209">
        <v>1852.66</v>
      </c>
      <c r="F209" s="3"/>
      <c r="G209" s="3"/>
      <c r="H209" s="3">
        <f>D209</f>
        <v>852.66</v>
      </c>
      <c r="I209" s="3"/>
      <c r="J209" s="3"/>
      <c r="K209" s="3"/>
      <c r="L209" s="3"/>
      <c r="M209" s="3"/>
      <c r="N209" s="3"/>
    </row>
    <row r="210" spans="1:14" x14ac:dyDescent="0.3">
      <c r="A210" s="1">
        <v>44344</v>
      </c>
      <c r="C210" t="s">
        <v>65</v>
      </c>
      <c r="D210">
        <v>-697.2</v>
      </c>
      <c r="E210">
        <v>1000</v>
      </c>
      <c r="F210" s="3"/>
      <c r="G210" s="3">
        <f t="shared" si="3"/>
        <v>-697.2</v>
      </c>
      <c r="H210" s="3"/>
      <c r="I210" s="3"/>
      <c r="J210" s="3"/>
      <c r="K210" s="3"/>
      <c r="L210" s="3"/>
      <c r="M210" s="3"/>
      <c r="N210" s="3"/>
    </row>
    <row r="211" spans="1:14" x14ac:dyDescent="0.3">
      <c r="A211" s="1">
        <v>44344</v>
      </c>
      <c r="B211" t="s">
        <v>5</v>
      </c>
      <c r="C211" t="s">
        <v>183</v>
      </c>
      <c r="D211">
        <v>-2.8</v>
      </c>
      <c r="E211">
        <v>1697.2</v>
      </c>
      <c r="F211" s="3"/>
      <c r="H211" s="3"/>
      <c r="I211" s="3">
        <f>D211</f>
        <v>-2.8</v>
      </c>
      <c r="J211" s="3"/>
      <c r="K211" s="3"/>
      <c r="L211" s="3"/>
      <c r="M211" s="3"/>
      <c r="N211" s="3"/>
    </row>
    <row r="212" spans="1:14" x14ac:dyDescent="0.3">
      <c r="A212" s="1">
        <v>44344</v>
      </c>
      <c r="B212" t="s">
        <v>6</v>
      </c>
      <c r="C212" t="s">
        <v>184</v>
      </c>
      <c r="D212">
        <v>700</v>
      </c>
      <c r="E212">
        <v>1700</v>
      </c>
      <c r="F212" s="3"/>
      <c r="G212" s="3"/>
      <c r="H212" s="3">
        <f>D212</f>
        <v>700</v>
      </c>
      <c r="I212" s="3"/>
      <c r="J212" s="3"/>
      <c r="K212" s="3"/>
      <c r="L212" s="3"/>
      <c r="M212" s="3"/>
      <c r="N212" s="3"/>
    </row>
    <row r="213" spans="1:14" x14ac:dyDescent="0.3">
      <c r="A213" s="1">
        <v>44340</v>
      </c>
      <c r="C213" t="s">
        <v>65</v>
      </c>
      <c r="D213">
        <v>-1125</v>
      </c>
      <c r="E213">
        <v>1000</v>
      </c>
      <c r="F213" s="3"/>
      <c r="G213" s="3">
        <f t="shared" si="3"/>
        <v>-1125</v>
      </c>
      <c r="H213" s="3"/>
      <c r="I213" s="3"/>
      <c r="J213" s="3"/>
      <c r="K213" s="3"/>
      <c r="L213" s="3"/>
      <c r="M213" s="3"/>
      <c r="N213" s="3"/>
    </row>
    <row r="214" spans="1:14" x14ac:dyDescent="0.3">
      <c r="A214" s="1">
        <v>44340</v>
      </c>
      <c r="B214" t="s">
        <v>6</v>
      </c>
      <c r="C214" t="s">
        <v>185</v>
      </c>
      <c r="D214">
        <v>1125</v>
      </c>
      <c r="E214">
        <v>2125</v>
      </c>
      <c r="F214" s="3"/>
      <c r="G214" s="3"/>
      <c r="H214" s="3">
        <f>D214</f>
        <v>1125</v>
      </c>
      <c r="I214" s="3"/>
      <c r="J214" s="3"/>
      <c r="K214" s="3"/>
      <c r="L214" s="3"/>
      <c r="M214" s="3"/>
      <c r="N214" s="3"/>
    </row>
    <row r="215" spans="1:14" x14ac:dyDescent="0.3">
      <c r="A215" s="1">
        <v>44337</v>
      </c>
      <c r="C215" t="s">
        <v>65</v>
      </c>
      <c r="D215">
        <v>-700</v>
      </c>
      <c r="E215">
        <v>1000</v>
      </c>
      <c r="F215" s="3"/>
      <c r="G215" s="3">
        <f t="shared" si="3"/>
        <v>-700</v>
      </c>
      <c r="H215" s="3"/>
      <c r="I215" s="3"/>
      <c r="J215" s="3"/>
      <c r="K215" s="3"/>
      <c r="L215" s="3"/>
      <c r="M215" s="3"/>
      <c r="N215" s="3"/>
    </row>
    <row r="216" spans="1:14" x14ac:dyDescent="0.3">
      <c r="A216" s="1">
        <v>44337</v>
      </c>
      <c r="B216" t="s">
        <v>6</v>
      </c>
      <c r="C216" t="s">
        <v>186</v>
      </c>
      <c r="D216">
        <v>700</v>
      </c>
      <c r="E216">
        <v>1700</v>
      </c>
      <c r="F216" s="3"/>
      <c r="G216" s="3"/>
      <c r="H216" s="3">
        <f>D216</f>
        <v>700</v>
      </c>
      <c r="I216" s="3"/>
      <c r="J216" s="3"/>
      <c r="K216" s="3"/>
      <c r="L216" s="3"/>
      <c r="M216" s="3"/>
      <c r="N216" s="3"/>
    </row>
    <row r="217" spans="1:14" x14ac:dyDescent="0.3">
      <c r="A217" s="1">
        <v>44336</v>
      </c>
      <c r="C217" t="s">
        <v>65</v>
      </c>
      <c r="D217">
        <v>-1545.83</v>
      </c>
      <c r="E217">
        <v>1000</v>
      </c>
      <c r="F217" s="3"/>
      <c r="G217" s="3">
        <f t="shared" si="3"/>
        <v>-1545.83</v>
      </c>
      <c r="H217" s="3"/>
      <c r="I217" s="3"/>
      <c r="J217" s="3"/>
      <c r="K217" s="3"/>
      <c r="L217" s="3"/>
      <c r="M217" s="3"/>
      <c r="N217" s="3"/>
    </row>
    <row r="218" spans="1:14" x14ac:dyDescent="0.3">
      <c r="A218" s="1">
        <v>44336</v>
      </c>
      <c r="B218" t="s">
        <v>6</v>
      </c>
      <c r="C218" t="s">
        <v>187</v>
      </c>
      <c r="D218">
        <v>1545.83</v>
      </c>
      <c r="E218">
        <v>2545.83</v>
      </c>
      <c r="F218" s="3"/>
      <c r="G218" s="3"/>
      <c r="H218" s="3">
        <f>D218</f>
        <v>1545.83</v>
      </c>
      <c r="I218" s="3"/>
      <c r="J218" s="3"/>
      <c r="K218" s="3"/>
      <c r="L218" s="3"/>
      <c r="M218" s="3"/>
      <c r="N218" s="3"/>
    </row>
    <row r="219" spans="1:14" x14ac:dyDescent="0.3">
      <c r="A219" s="1">
        <v>44330</v>
      </c>
      <c r="C219" t="s">
        <v>65</v>
      </c>
      <c r="D219">
        <v>-700</v>
      </c>
      <c r="E219">
        <v>1000</v>
      </c>
      <c r="F219" s="3"/>
      <c r="G219" s="3">
        <f t="shared" si="3"/>
        <v>-700</v>
      </c>
      <c r="H219" s="3"/>
      <c r="I219" s="3"/>
      <c r="J219" s="3"/>
      <c r="K219" s="3"/>
      <c r="L219" s="3"/>
      <c r="M219" s="3"/>
      <c r="N219" s="3"/>
    </row>
    <row r="220" spans="1:14" x14ac:dyDescent="0.3">
      <c r="A220" s="1">
        <v>44330</v>
      </c>
      <c r="B220" t="s">
        <v>6</v>
      </c>
      <c r="C220" t="s">
        <v>188</v>
      </c>
      <c r="D220">
        <v>700</v>
      </c>
      <c r="E220">
        <v>1700</v>
      </c>
      <c r="F220" s="3"/>
      <c r="G220" s="3"/>
      <c r="H220" s="3">
        <f>D220</f>
        <v>700</v>
      </c>
      <c r="I220" s="3"/>
      <c r="J220" s="3"/>
      <c r="K220" s="3"/>
      <c r="L220" s="3"/>
      <c r="M220" s="3"/>
      <c r="N220" s="3"/>
    </row>
    <row r="221" spans="1:14" x14ac:dyDescent="0.3">
      <c r="A221" s="1">
        <v>44323</v>
      </c>
      <c r="C221" t="s">
        <v>65</v>
      </c>
      <c r="D221">
        <v>-700</v>
      </c>
      <c r="E221">
        <v>1000</v>
      </c>
      <c r="F221" s="3"/>
      <c r="G221" s="3">
        <f t="shared" si="3"/>
        <v>-700</v>
      </c>
      <c r="H221" s="3"/>
      <c r="I221" s="3"/>
      <c r="J221" s="3"/>
      <c r="K221" s="3"/>
      <c r="L221" s="3"/>
      <c r="M221" s="3"/>
      <c r="N221" s="3"/>
    </row>
    <row r="222" spans="1:14" x14ac:dyDescent="0.3">
      <c r="A222" s="1">
        <v>44323</v>
      </c>
      <c r="B222" t="s">
        <v>6</v>
      </c>
      <c r="C222" t="s">
        <v>189</v>
      </c>
      <c r="D222">
        <v>700</v>
      </c>
      <c r="E222">
        <v>1700</v>
      </c>
      <c r="F222" s="3"/>
      <c r="G222" s="3"/>
      <c r="H222" s="3">
        <f>D222</f>
        <v>700</v>
      </c>
      <c r="I222" s="3"/>
      <c r="J222" s="3"/>
      <c r="K222" s="3"/>
      <c r="L222" s="3"/>
      <c r="M222" s="3"/>
      <c r="N222" s="3"/>
    </row>
    <row r="223" spans="1:14" x14ac:dyDescent="0.3">
      <c r="A223" s="1">
        <v>44321</v>
      </c>
      <c r="C223" t="s">
        <v>65</v>
      </c>
      <c r="D223">
        <v>-1125</v>
      </c>
      <c r="E223">
        <v>1000</v>
      </c>
      <c r="F223" s="3"/>
      <c r="G223" s="3">
        <f t="shared" si="3"/>
        <v>-1125</v>
      </c>
      <c r="H223" s="3"/>
      <c r="I223" s="3"/>
      <c r="J223" s="3"/>
      <c r="K223" s="3"/>
      <c r="L223" s="3"/>
      <c r="M223" s="3"/>
      <c r="N223" s="3"/>
    </row>
    <row r="224" spans="1:14" x14ac:dyDescent="0.3">
      <c r="A224" s="1">
        <v>44321</v>
      </c>
      <c r="B224" t="s">
        <v>6</v>
      </c>
      <c r="C224" t="s">
        <v>190</v>
      </c>
      <c r="D224">
        <v>1125</v>
      </c>
      <c r="E224">
        <v>2125</v>
      </c>
      <c r="F224" s="3"/>
      <c r="G224" s="3"/>
      <c r="H224" s="3">
        <f>D224</f>
        <v>1125</v>
      </c>
      <c r="I224" s="3"/>
      <c r="J224" s="3"/>
      <c r="K224" s="3"/>
      <c r="L224" s="3"/>
      <c r="M224" s="3"/>
      <c r="N224" s="3"/>
    </row>
    <row r="225" spans="1:14" x14ac:dyDescent="0.3">
      <c r="A225" s="1">
        <v>44320</v>
      </c>
      <c r="C225" t="s">
        <v>65</v>
      </c>
      <c r="D225">
        <v>-852.66</v>
      </c>
      <c r="E225">
        <v>1000</v>
      </c>
      <c r="F225" s="3"/>
      <c r="G225" s="3">
        <f t="shared" si="3"/>
        <v>-852.66</v>
      </c>
      <c r="H225" s="3"/>
      <c r="I225" s="3"/>
      <c r="J225" s="3"/>
      <c r="K225" s="3"/>
      <c r="L225" s="3"/>
      <c r="M225" s="3"/>
      <c r="N225" s="3"/>
    </row>
    <row r="226" spans="1:14" x14ac:dyDescent="0.3">
      <c r="A226" s="1">
        <v>44320</v>
      </c>
      <c r="B226" t="s">
        <v>6</v>
      </c>
      <c r="C226" t="s">
        <v>191</v>
      </c>
      <c r="D226">
        <v>852.66</v>
      </c>
      <c r="E226">
        <v>1852.66</v>
      </c>
      <c r="F226" s="3"/>
      <c r="G226" s="3"/>
      <c r="H226" s="3">
        <f>D226</f>
        <v>852.66</v>
      </c>
      <c r="I226" s="3"/>
      <c r="J226" s="3"/>
      <c r="K226" s="3"/>
      <c r="L226" s="3"/>
      <c r="M226" s="3"/>
      <c r="N226" s="3"/>
    </row>
    <row r="227" spans="1:14" x14ac:dyDescent="0.3">
      <c r="A227" s="1">
        <v>44316</v>
      </c>
      <c r="C227" t="s">
        <v>65</v>
      </c>
      <c r="D227">
        <v>-694.75</v>
      </c>
      <c r="E227">
        <v>1000</v>
      </c>
      <c r="F227" s="3"/>
      <c r="G227" s="3">
        <f t="shared" si="3"/>
        <v>-694.75</v>
      </c>
      <c r="H227" s="3"/>
      <c r="I227" s="3"/>
      <c r="J227" s="3"/>
      <c r="K227" s="3"/>
      <c r="L227" s="3"/>
      <c r="M227" s="3"/>
      <c r="N227" s="3"/>
    </row>
    <row r="228" spans="1:14" x14ac:dyDescent="0.3">
      <c r="A228" s="1">
        <v>44316</v>
      </c>
      <c r="B228" t="s">
        <v>5</v>
      </c>
      <c r="C228" t="s">
        <v>192</v>
      </c>
      <c r="D228">
        <v>-5.25</v>
      </c>
      <c r="E228">
        <v>1694.75</v>
      </c>
      <c r="F228" s="3"/>
      <c r="H228" s="3"/>
      <c r="I228" s="14">
        <f>D228</f>
        <v>-5.25</v>
      </c>
      <c r="J228" s="3"/>
      <c r="K228" s="3"/>
      <c r="L228" s="3"/>
      <c r="M228" s="3"/>
      <c r="N228" s="3"/>
    </row>
    <row r="229" spans="1:14" x14ac:dyDescent="0.3">
      <c r="A229" s="1">
        <v>44316</v>
      </c>
      <c r="B229" t="s">
        <v>6</v>
      </c>
      <c r="C229" t="s">
        <v>193</v>
      </c>
      <c r="D229">
        <v>700</v>
      </c>
      <c r="E229">
        <v>1700</v>
      </c>
      <c r="F229" s="3"/>
      <c r="G229" s="3"/>
      <c r="H229" s="3">
        <f>D229</f>
        <v>700</v>
      </c>
      <c r="I229" s="3"/>
      <c r="J229" s="3"/>
      <c r="K229" s="3"/>
      <c r="L229" s="3"/>
      <c r="M229" s="3"/>
      <c r="N229" s="3"/>
    </row>
    <row r="230" spans="1:14" x14ac:dyDescent="0.3">
      <c r="A230" s="1">
        <v>44312</v>
      </c>
      <c r="C230" t="s">
        <v>65</v>
      </c>
      <c r="D230">
        <v>-1125</v>
      </c>
      <c r="E230">
        <v>1000</v>
      </c>
      <c r="F230" s="3"/>
      <c r="G230" s="3">
        <f t="shared" si="3"/>
        <v>-1125</v>
      </c>
      <c r="H230" s="3"/>
      <c r="I230" s="3"/>
      <c r="J230" s="3"/>
      <c r="K230" s="3"/>
      <c r="L230" s="3"/>
      <c r="M230" s="3"/>
      <c r="N230" s="3"/>
    </row>
    <row r="231" spans="1:14" x14ac:dyDescent="0.3">
      <c r="A231" s="1">
        <v>44312</v>
      </c>
      <c r="B231" t="s">
        <v>6</v>
      </c>
      <c r="C231" t="s">
        <v>194</v>
      </c>
      <c r="D231">
        <v>1125</v>
      </c>
      <c r="E231">
        <v>2125</v>
      </c>
      <c r="F231" s="3"/>
      <c r="G231" s="3"/>
      <c r="H231" s="3">
        <f>D231</f>
        <v>1125</v>
      </c>
      <c r="I231" s="3"/>
      <c r="J231" s="3"/>
      <c r="K231" s="3"/>
      <c r="L231" s="3"/>
      <c r="M231" s="3"/>
      <c r="N231" s="3"/>
    </row>
    <row r="232" spans="1:14" x14ac:dyDescent="0.3">
      <c r="A232" s="1">
        <v>44309</v>
      </c>
      <c r="C232" t="s">
        <v>65</v>
      </c>
      <c r="D232">
        <v>-700</v>
      </c>
      <c r="E232">
        <v>1000</v>
      </c>
      <c r="F232" s="3"/>
      <c r="G232" s="3">
        <f t="shared" si="3"/>
        <v>-700</v>
      </c>
      <c r="H232" s="3"/>
      <c r="I232" s="3"/>
      <c r="J232" s="3"/>
      <c r="K232" s="3"/>
      <c r="L232" s="3"/>
      <c r="M232" s="3"/>
      <c r="N232" s="3"/>
    </row>
    <row r="233" spans="1:14" x14ac:dyDescent="0.3">
      <c r="A233" s="1">
        <v>44309</v>
      </c>
      <c r="B233" t="s">
        <v>6</v>
      </c>
      <c r="C233" t="s">
        <v>195</v>
      </c>
      <c r="D233">
        <v>700</v>
      </c>
      <c r="E233">
        <v>1700</v>
      </c>
      <c r="F233" s="3"/>
      <c r="G233" s="3"/>
      <c r="H233" s="3">
        <f>D233</f>
        <v>700</v>
      </c>
      <c r="I233" s="3"/>
      <c r="J233" s="3"/>
      <c r="K233" s="3"/>
      <c r="L233" s="3"/>
      <c r="M233" s="3"/>
      <c r="N233" s="3"/>
    </row>
    <row r="234" spans="1:14" x14ac:dyDescent="0.3">
      <c r="A234" s="1">
        <v>44306</v>
      </c>
      <c r="C234" t="s">
        <v>65</v>
      </c>
      <c r="D234">
        <v>-1545.83</v>
      </c>
      <c r="E234">
        <v>1000</v>
      </c>
      <c r="F234" s="3"/>
      <c r="G234" s="3">
        <f t="shared" si="3"/>
        <v>-1545.83</v>
      </c>
      <c r="H234" s="3"/>
      <c r="I234" s="3"/>
      <c r="J234" s="3"/>
      <c r="K234" s="3"/>
      <c r="L234" s="3"/>
      <c r="M234" s="3"/>
      <c r="N234" s="3"/>
    </row>
    <row r="235" spans="1:14" x14ac:dyDescent="0.3">
      <c r="A235" s="1">
        <v>44306</v>
      </c>
      <c r="B235" t="s">
        <v>6</v>
      </c>
      <c r="C235" t="s">
        <v>196</v>
      </c>
      <c r="D235">
        <v>1545.83</v>
      </c>
      <c r="E235">
        <v>2545.83</v>
      </c>
      <c r="F235" s="3"/>
      <c r="G235" s="3"/>
      <c r="H235" s="3">
        <f>D235</f>
        <v>1545.83</v>
      </c>
      <c r="I235" s="3"/>
      <c r="J235" s="3"/>
      <c r="K235" s="3"/>
      <c r="L235" s="3"/>
      <c r="M235" s="3"/>
      <c r="N235" s="3"/>
    </row>
    <row r="236" spans="1:14" x14ac:dyDescent="0.3">
      <c r="A236" s="1">
        <v>44302</v>
      </c>
      <c r="C236" t="s">
        <v>65</v>
      </c>
      <c r="D236">
        <v>-700</v>
      </c>
      <c r="E236">
        <v>1000</v>
      </c>
      <c r="F236" s="3"/>
      <c r="G236" s="3">
        <f t="shared" si="3"/>
        <v>-700</v>
      </c>
      <c r="H236" s="3"/>
      <c r="I236" s="3"/>
      <c r="J236" s="3"/>
      <c r="K236" s="3"/>
      <c r="L236" s="3"/>
      <c r="M236" s="3"/>
      <c r="N236" s="3"/>
    </row>
    <row r="237" spans="1:14" x14ac:dyDescent="0.3">
      <c r="A237" s="1">
        <v>44302</v>
      </c>
      <c r="B237" t="s">
        <v>6</v>
      </c>
      <c r="C237" t="s">
        <v>197</v>
      </c>
      <c r="D237">
        <v>700</v>
      </c>
      <c r="E237">
        <v>1700</v>
      </c>
      <c r="F237" s="3"/>
      <c r="G237" s="3"/>
      <c r="H237" s="3">
        <f>D237</f>
        <v>700</v>
      </c>
      <c r="I237" s="3"/>
      <c r="J237" s="3"/>
      <c r="K237" s="3"/>
      <c r="L237" s="3"/>
      <c r="M237" s="3"/>
      <c r="N237" s="3"/>
    </row>
    <row r="238" spans="1:14" x14ac:dyDescent="0.3">
      <c r="A238" s="1">
        <v>44295</v>
      </c>
      <c r="C238" t="s">
        <v>65</v>
      </c>
      <c r="D238">
        <v>-700</v>
      </c>
      <c r="E238">
        <v>1000</v>
      </c>
      <c r="F238" s="3"/>
      <c r="G238" s="3">
        <f t="shared" si="3"/>
        <v>-700</v>
      </c>
      <c r="H238" s="3"/>
      <c r="I238" s="3"/>
      <c r="J238" s="3"/>
      <c r="K238" s="3"/>
      <c r="L238" s="3"/>
      <c r="M238" s="3"/>
      <c r="N238" s="3"/>
    </row>
    <row r="239" spans="1:14" x14ac:dyDescent="0.3">
      <c r="A239" s="1">
        <v>44295</v>
      </c>
      <c r="B239" t="s">
        <v>6</v>
      </c>
      <c r="C239" t="s">
        <v>198</v>
      </c>
      <c r="D239">
        <v>700</v>
      </c>
      <c r="E239">
        <v>1700</v>
      </c>
      <c r="F239" s="3"/>
      <c r="G239" s="3"/>
      <c r="H239" s="3">
        <f>D239</f>
        <v>700</v>
      </c>
      <c r="I239" s="3"/>
      <c r="J239" s="3"/>
      <c r="K239" s="3"/>
      <c r="L239" s="3"/>
      <c r="M239" s="3"/>
      <c r="N239" s="3"/>
    </row>
    <row r="240" spans="1:14" x14ac:dyDescent="0.3">
      <c r="A240" s="1">
        <v>44292</v>
      </c>
      <c r="C240" t="s">
        <v>65</v>
      </c>
      <c r="D240">
        <v>-1076.79</v>
      </c>
      <c r="E240">
        <v>1000</v>
      </c>
      <c r="F240" s="3"/>
      <c r="G240" s="3">
        <f t="shared" si="3"/>
        <v>-1076.79</v>
      </c>
      <c r="H240" s="3"/>
      <c r="I240" s="3"/>
      <c r="J240" s="3"/>
      <c r="K240" s="3"/>
      <c r="L240" s="3"/>
      <c r="M240" s="3"/>
      <c r="N240" s="3"/>
    </row>
    <row r="241" spans="1:14" x14ac:dyDescent="0.3">
      <c r="A241" s="1">
        <v>44292</v>
      </c>
      <c r="B241" t="s">
        <v>6</v>
      </c>
      <c r="C241" t="s">
        <v>199</v>
      </c>
      <c r="D241">
        <v>376.79</v>
      </c>
      <c r="E241">
        <v>2076.79</v>
      </c>
      <c r="F241" s="3"/>
      <c r="G241" s="3"/>
      <c r="H241" s="3">
        <f>D241</f>
        <v>376.79</v>
      </c>
      <c r="I241" s="3"/>
      <c r="J241" s="3"/>
      <c r="K241" s="3"/>
      <c r="L241" s="3"/>
      <c r="M241" s="3"/>
      <c r="N241" s="3"/>
    </row>
    <row r="242" spans="1:14" x14ac:dyDescent="0.3">
      <c r="A242" s="1">
        <v>44292</v>
      </c>
      <c r="B242" t="s">
        <v>6</v>
      </c>
      <c r="C242" t="s">
        <v>200</v>
      </c>
      <c r="D242">
        <v>700</v>
      </c>
      <c r="E242">
        <v>1700</v>
      </c>
      <c r="F242" s="3"/>
      <c r="G242" s="3"/>
      <c r="H242" s="3">
        <f>D242</f>
        <v>700</v>
      </c>
      <c r="I242" s="3"/>
      <c r="J242" s="3"/>
      <c r="K242" s="3"/>
      <c r="L242" s="3"/>
      <c r="M242" s="3"/>
      <c r="N242" s="3"/>
    </row>
    <row r="243" spans="1:14" x14ac:dyDescent="0.3">
      <c r="A243" s="1">
        <v>44287</v>
      </c>
      <c r="C243" t="s">
        <v>65</v>
      </c>
      <c r="D243">
        <v>-1977.66</v>
      </c>
      <c r="E243">
        <v>1000</v>
      </c>
      <c r="F243" s="3"/>
      <c r="G243" s="3">
        <f t="shared" si="3"/>
        <v>-1977.66</v>
      </c>
      <c r="H243" s="3"/>
      <c r="I243" s="4"/>
      <c r="J243" s="4"/>
      <c r="K243" s="4"/>
      <c r="L243" s="4"/>
      <c r="M243" s="4"/>
      <c r="N243" s="4"/>
    </row>
    <row r="244" spans="1:14" x14ac:dyDescent="0.3">
      <c r="A244" s="1">
        <v>44287</v>
      </c>
      <c r="B244" t="s">
        <v>6</v>
      </c>
      <c r="C244" t="s">
        <v>201</v>
      </c>
      <c r="D244">
        <v>852.66</v>
      </c>
      <c r="E244">
        <v>2977.66</v>
      </c>
      <c r="F244" s="3"/>
      <c r="G244" s="3"/>
      <c r="H244" s="3">
        <f>D244</f>
        <v>852.66</v>
      </c>
      <c r="I244" s="3"/>
      <c r="J244" s="3"/>
      <c r="K244" s="3"/>
      <c r="L244" s="3"/>
      <c r="M244" s="3"/>
      <c r="N244" s="3"/>
    </row>
    <row r="245" spans="1:14" x14ac:dyDescent="0.3">
      <c r="A245" s="1">
        <v>44287</v>
      </c>
      <c r="B245" t="s">
        <v>6</v>
      </c>
      <c r="C245" t="s">
        <v>202</v>
      </c>
      <c r="D245">
        <v>1125</v>
      </c>
      <c r="E245">
        <v>2125</v>
      </c>
      <c r="F245" s="3"/>
      <c r="G245" s="3"/>
      <c r="H245" s="3">
        <f>D245</f>
        <v>1125</v>
      </c>
      <c r="I245" s="3"/>
      <c r="J245" s="3"/>
      <c r="K245" s="3"/>
      <c r="L245" s="3"/>
      <c r="M245" s="3"/>
      <c r="N245" s="3"/>
    </row>
    <row r="246" spans="1:14" x14ac:dyDescent="0.3">
      <c r="A246" s="1"/>
      <c r="D246" s="5" t="s">
        <v>69</v>
      </c>
      <c r="E246" s="3"/>
      <c r="F246" s="3"/>
      <c r="G246" s="4" t="s">
        <v>69</v>
      </c>
      <c r="H246" s="4" t="s">
        <v>69</v>
      </c>
      <c r="I246" s="4" t="s">
        <v>69</v>
      </c>
      <c r="J246" s="4" t="s">
        <v>69</v>
      </c>
      <c r="K246" s="4" t="s">
        <v>69</v>
      </c>
      <c r="L246" s="4" t="s">
        <v>69</v>
      </c>
      <c r="M246" s="4" t="s">
        <v>69</v>
      </c>
      <c r="N246" s="4" t="s">
        <v>69</v>
      </c>
    </row>
    <row r="247" spans="1:14" x14ac:dyDescent="0.3">
      <c r="A247" s="1"/>
      <c r="C247" s="2" t="s">
        <v>73</v>
      </c>
      <c r="D247" s="3">
        <f>SUM(D3:D245)</f>
        <v>0</v>
      </c>
      <c r="F247" s="3"/>
      <c r="G247" s="3">
        <f t="shared" ref="G247:N247" si="4">SUM(G3:G245)</f>
        <v>-1350.2300000000171</v>
      </c>
      <c r="H247" s="3">
        <f t="shared" si="4"/>
        <v>96000.540000000023</v>
      </c>
      <c r="I247" s="3">
        <f t="shared" si="4"/>
        <v>-44.449999999999989</v>
      </c>
      <c r="J247" s="3">
        <f t="shared" si="4"/>
        <v>-836</v>
      </c>
      <c r="K247" s="3">
        <f t="shared" si="4"/>
        <v>-486.1</v>
      </c>
      <c r="L247" s="3">
        <f t="shared" si="4"/>
        <v>-2079.7600000000002</v>
      </c>
      <c r="M247" s="3">
        <f t="shared" si="4"/>
        <v>-1204</v>
      </c>
      <c r="N247" s="3">
        <f t="shared" si="4"/>
        <v>-90000</v>
      </c>
    </row>
    <row r="248" spans="1:14" x14ac:dyDescent="0.3">
      <c r="A248" s="1"/>
      <c r="F248" s="3"/>
      <c r="G248" s="3"/>
      <c r="H248" s="3"/>
      <c r="I248" s="3"/>
      <c r="J248" s="3"/>
      <c r="K248" s="3"/>
      <c r="L248" s="3"/>
      <c r="M248" s="3"/>
      <c r="N248" s="3"/>
    </row>
    <row r="249" spans="1:14" x14ac:dyDescent="0.3">
      <c r="C249" s="2" t="s">
        <v>24</v>
      </c>
      <c r="D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 x14ac:dyDescent="0.3">
      <c r="D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 x14ac:dyDescent="0.3">
      <c r="C251" t="s">
        <v>25</v>
      </c>
      <c r="D251" s="3">
        <f>H247</f>
        <v>96000.540000000023</v>
      </c>
      <c r="F251" s="3"/>
      <c r="G251" s="3"/>
      <c r="H251" s="3"/>
      <c r="I251" s="3"/>
      <c r="J251" s="3"/>
      <c r="K251" s="3"/>
      <c r="L251" s="3"/>
      <c r="M251" s="3"/>
      <c r="N251" s="3"/>
    </row>
    <row r="252" spans="1:14" x14ac:dyDescent="0.3">
      <c r="C252" t="s">
        <v>71</v>
      </c>
      <c r="D252" s="3">
        <f>G247</f>
        <v>-1350.2300000000171</v>
      </c>
      <c r="F252" s="3"/>
      <c r="G252" s="3"/>
      <c r="H252" s="3"/>
      <c r="I252" s="3"/>
      <c r="J252" s="3"/>
      <c r="K252" s="3"/>
      <c r="L252" s="3"/>
      <c r="M252" s="3"/>
      <c r="N252" s="3"/>
    </row>
    <row r="253" spans="1:14" x14ac:dyDescent="0.3">
      <c r="D253" s="4" t="s">
        <v>69</v>
      </c>
      <c r="F253" s="3"/>
      <c r="G253" s="3"/>
      <c r="H253" s="3"/>
      <c r="I253" s="3"/>
      <c r="J253" s="3"/>
      <c r="K253" s="3"/>
      <c r="L253" s="3"/>
      <c r="M253" s="3"/>
      <c r="N253" s="3"/>
    </row>
    <row r="254" spans="1:14" x14ac:dyDescent="0.3">
      <c r="C254" t="s">
        <v>72</v>
      </c>
      <c r="D254" s="3">
        <f>SUM(D251:D253)</f>
        <v>94650.310000000012</v>
      </c>
      <c r="F254" s="3"/>
      <c r="G254" s="3"/>
      <c r="H254" s="3"/>
      <c r="I254" s="3"/>
      <c r="J254" s="3"/>
      <c r="K254" s="3"/>
      <c r="L254" s="3"/>
      <c r="M254" s="3"/>
      <c r="N254" s="3"/>
    </row>
    <row r="255" spans="1:14" x14ac:dyDescent="0.3">
      <c r="D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 x14ac:dyDescent="0.3">
      <c r="C256" t="s">
        <v>26</v>
      </c>
      <c r="D256" s="3">
        <f>I247</f>
        <v>-44.449999999999989</v>
      </c>
      <c r="F256" s="3"/>
      <c r="G256" s="3"/>
      <c r="H256" s="3"/>
      <c r="I256" s="3"/>
      <c r="J256" s="3"/>
      <c r="K256" s="3"/>
      <c r="L256" s="3"/>
      <c r="M256" s="3"/>
      <c r="N256" s="3"/>
    </row>
    <row r="257" spans="3:14" x14ac:dyDescent="0.3">
      <c r="C257" t="s">
        <v>27</v>
      </c>
      <c r="D257" s="3">
        <f>J247</f>
        <v>-836</v>
      </c>
      <c r="F257" s="3"/>
      <c r="G257" s="3"/>
      <c r="H257" s="3"/>
      <c r="I257" s="3"/>
      <c r="J257" s="3"/>
      <c r="K257" s="3"/>
      <c r="L257" s="3"/>
      <c r="M257" s="3"/>
      <c r="N257" s="3"/>
    </row>
    <row r="258" spans="3:14" x14ac:dyDescent="0.3">
      <c r="C258" t="s">
        <v>28</v>
      </c>
      <c r="D258" s="3">
        <f>K247</f>
        <v>-486.1</v>
      </c>
      <c r="F258" s="3"/>
      <c r="G258" s="3"/>
      <c r="H258" s="3"/>
      <c r="I258" s="3"/>
      <c r="J258" s="3"/>
      <c r="K258" s="3"/>
      <c r="L258" s="3"/>
      <c r="M258" s="3"/>
      <c r="N258" s="3"/>
    </row>
    <row r="259" spans="3:14" x14ac:dyDescent="0.3">
      <c r="C259" t="s">
        <v>20</v>
      </c>
      <c r="D259" s="3">
        <f>L247</f>
        <v>-2079.7600000000002</v>
      </c>
      <c r="F259" s="3"/>
      <c r="G259" s="3"/>
      <c r="H259" s="3"/>
      <c r="I259" s="3"/>
      <c r="J259" s="3"/>
      <c r="K259" s="3"/>
      <c r="L259" s="3"/>
      <c r="M259" s="3"/>
      <c r="N259" s="3"/>
    </row>
    <row r="260" spans="3:14" x14ac:dyDescent="0.3">
      <c r="C260" t="s">
        <v>29</v>
      </c>
      <c r="D260" s="3">
        <f>M247</f>
        <v>-1204</v>
      </c>
      <c r="F260" s="3"/>
      <c r="G260" s="3"/>
      <c r="H260" s="3"/>
      <c r="I260" s="3"/>
      <c r="J260" s="3"/>
      <c r="K260" s="3"/>
      <c r="L260" s="3"/>
      <c r="M260" s="3"/>
      <c r="N260" s="3"/>
    </row>
    <row r="261" spans="3:14" x14ac:dyDescent="0.3">
      <c r="C261" t="s">
        <v>30</v>
      </c>
      <c r="D261" s="3">
        <f>N247</f>
        <v>-90000</v>
      </c>
      <c r="F261" s="3"/>
      <c r="G261" s="3"/>
      <c r="H261" s="3"/>
      <c r="I261" s="3"/>
      <c r="J261" s="3"/>
      <c r="K261" s="3"/>
      <c r="L261" s="3"/>
      <c r="M261" s="3"/>
      <c r="N261" s="3"/>
    </row>
    <row r="262" spans="3:14" x14ac:dyDescent="0.3">
      <c r="D262" s="4" t="s">
        <v>15</v>
      </c>
      <c r="F262" s="3"/>
      <c r="G262" s="3"/>
      <c r="H262" s="3"/>
      <c r="I262" s="3"/>
      <c r="J262" s="3"/>
      <c r="K262" s="3"/>
      <c r="L262" s="3"/>
      <c r="M262" s="3"/>
      <c r="N262" s="3"/>
    </row>
    <row r="263" spans="3:14" x14ac:dyDescent="0.3">
      <c r="C263" t="s">
        <v>31</v>
      </c>
      <c r="D263" s="3">
        <f>SUM(D256:D262)</f>
        <v>-94650.31</v>
      </c>
    </row>
    <row r="264" spans="3:14" x14ac:dyDescent="0.3">
      <c r="D264" s="3"/>
    </row>
    <row r="265" spans="3:14" x14ac:dyDescent="0.3">
      <c r="C265" t="s">
        <v>32</v>
      </c>
      <c r="D265" s="3">
        <f>D254+D263</f>
        <v>0</v>
      </c>
    </row>
    <row r="267" spans="3:14" ht="15" thickBot="1" x14ac:dyDescent="0.35"/>
    <row r="268" spans="3:14" x14ac:dyDescent="0.3">
      <c r="C268" s="6" t="s">
        <v>211</v>
      </c>
      <c r="D268" s="7">
        <f>E245-D245</f>
        <v>1000</v>
      </c>
    </row>
    <row r="269" spans="3:14" x14ac:dyDescent="0.3">
      <c r="C269" s="8" t="s">
        <v>212</v>
      </c>
      <c r="D269" s="9">
        <f>E3</f>
        <v>1000</v>
      </c>
    </row>
    <row r="270" spans="3:14" x14ac:dyDescent="0.3">
      <c r="C270" s="8"/>
      <c r="D270" s="10" t="s">
        <v>15</v>
      </c>
      <c r="E270" s="3"/>
    </row>
    <row r="271" spans="3:14" ht="15" thickBot="1" x14ac:dyDescent="0.35">
      <c r="C271" s="11" t="s">
        <v>213</v>
      </c>
      <c r="D271" s="12">
        <f>D269-D268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34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3" sqref="A3"/>
    </sheetView>
  </sheetViews>
  <sheetFormatPr defaultRowHeight="14.4" x14ac:dyDescent="0.3"/>
  <cols>
    <col min="1" max="1" width="12.44140625" customWidth="1"/>
    <col min="3" max="3" width="55.5546875" customWidth="1"/>
    <col min="4" max="5" width="9.88671875" bestFit="1" customWidth="1"/>
    <col min="7" max="7" width="9.5546875" bestFit="1" customWidth="1"/>
    <col min="8" max="8" width="8.88671875" bestFit="1" customWidth="1"/>
    <col min="9" max="10" width="9.44140625" bestFit="1" customWidth="1"/>
  </cols>
  <sheetData>
    <row r="1" spans="1:12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G1" s="2" t="s">
        <v>13</v>
      </c>
      <c r="H1" s="2" t="s">
        <v>35</v>
      </c>
      <c r="I1" s="2" t="s">
        <v>36</v>
      </c>
      <c r="J1" s="2" t="s">
        <v>38</v>
      </c>
      <c r="K1" s="2" t="s">
        <v>23</v>
      </c>
      <c r="L1" s="2" t="s">
        <v>22</v>
      </c>
    </row>
    <row r="2" spans="1:12" x14ac:dyDescent="0.3">
      <c r="A2" s="2"/>
      <c r="B2" s="2"/>
      <c r="C2" s="2"/>
      <c r="D2" s="2"/>
      <c r="E2" s="2"/>
      <c r="F2" s="2"/>
      <c r="G2" s="2" t="s">
        <v>34</v>
      </c>
      <c r="H2" s="2" t="s">
        <v>10</v>
      </c>
      <c r="I2" s="2" t="s">
        <v>37</v>
      </c>
      <c r="J2" s="2"/>
    </row>
    <row r="3" spans="1:12" x14ac:dyDescent="0.3">
      <c r="A3" s="1">
        <v>44651</v>
      </c>
      <c r="C3" t="s">
        <v>56</v>
      </c>
      <c r="D3">
        <v>-3.15</v>
      </c>
      <c r="E3">
        <v>339945.86</v>
      </c>
      <c r="F3" s="3"/>
      <c r="G3" s="3">
        <f>D3</f>
        <v>-3.15</v>
      </c>
      <c r="H3" s="3"/>
      <c r="I3" s="3"/>
      <c r="J3" s="3"/>
    </row>
    <row r="4" spans="1:12" x14ac:dyDescent="0.3">
      <c r="A4" s="1">
        <v>44651</v>
      </c>
      <c r="B4" t="s">
        <v>33</v>
      </c>
      <c r="C4" t="s">
        <v>57</v>
      </c>
      <c r="D4">
        <v>3.16</v>
      </c>
      <c r="E4">
        <v>339949.01</v>
      </c>
      <c r="F4" s="3"/>
      <c r="G4" s="3"/>
      <c r="H4" s="3">
        <f>D4</f>
        <v>3.16</v>
      </c>
      <c r="I4" s="3"/>
      <c r="J4" s="3"/>
    </row>
    <row r="5" spans="1:12" x14ac:dyDescent="0.3">
      <c r="A5" s="1">
        <v>44645</v>
      </c>
      <c r="C5" t="s">
        <v>58</v>
      </c>
      <c r="D5">
        <v>700</v>
      </c>
      <c r="E5">
        <v>339945.85</v>
      </c>
      <c r="F5" s="3"/>
      <c r="G5" s="3">
        <f t="shared" ref="G5:G67" si="0">D5</f>
        <v>700</v>
      </c>
      <c r="H5" s="3"/>
      <c r="I5" s="3"/>
      <c r="J5" s="3"/>
    </row>
    <row r="6" spans="1:12" x14ac:dyDescent="0.3">
      <c r="A6" s="1">
        <v>44644</v>
      </c>
      <c r="C6" t="s">
        <v>58</v>
      </c>
      <c r="D6">
        <v>2250</v>
      </c>
      <c r="E6">
        <v>339245.85</v>
      </c>
      <c r="F6" s="3"/>
      <c r="G6" s="3">
        <f t="shared" si="0"/>
        <v>2250</v>
      </c>
      <c r="H6" s="3"/>
      <c r="I6" s="3"/>
      <c r="J6" s="3"/>
    </row>
    <row r="7" spans="1:12" x14ac:dyDescent="0.3">
      <c r="A7" s="1">
        <v>44641</v>
      </c>
      <c r="C7" t="s">
        <v>58</v>
      </c>
      <c r="D7">
        <v>1545.83</v>
      </c>
      <c r="E7">
        <v>336995.85</v>
      </c>
      <c r="F7" s="3"/>
      <c r="G7" s="3">
        <f t="shared" si="0"/>
        <v>1545.83</v>
      </c>
      <c r="H7" s="3"/>
      <c r="I7" s="3"/>
      <c r="J7" s="3"/>
    </row>
    <row r="8" spans="1:12" x14ac:dyDescent="0.3">
      <c r="A8" s="1">
        <v>44638</v>
      </c>
      <c r="C8" t="s">
        <v>58</v>
      </c>
      <c r="D8">
        <v>700</v>
      </c>
      <c r="E8">
        <v>335450.02</v>
      </c>
      <c r="F8" s="3"/>
      <c r="G8" s="3">
        <f t="shared" si="0"/>
        <v>700</v>
      </c>
      <c r="H8" s="3"/>
      <c r="I8" s="3"/>
      <c r="J8" s="3"/>
    </row>
    <row r="9" spans="1:12" x14ac:dyDescent="0.3">
      <c r="A9" s="1">
        <v>44634</v>
      </c>
      <c r="C9" t="s">
        <v>56</v>
      </c>
      <c r="D9">
        <v>-40000</v>
      </c>
      <c r="E9">
        <v>334750.02</v>
      </c>
      <c r="F9" s="3"/>
      <c r="G9" s="3">
        <f t="shared" si="0"/>
        <v>-40000</v>
      </c>
      <c r="H9" s="3"/>
      <c r="I9" s="3"/>
      <c r="J9" s="3"/>
    </row>
    <row r="10" spans="1:12" x14ac:dyDescent="0.3">
      <c r="A10" s="1">
        <v>44631</v>
      </c>
      <c r="C10" t="s">
        <v>56</v>
      </c>
      <c r="D10">
        <v>-49300</v>
      </c>
      <c r="E10">
        <v>374750.02</v>
      </c>
      <c r="F10" s="3"/>
      <c r="G10" s="3">
        <f t="shared" si="0"/>
        <v>-49300</v>
      </c>
      <c r="H10" s="3"/>
      <c r="I10" s="3"/>
      <c r="J10" s="3"/>
    </row>
    <row r="11" spans="1:12" x14ac:dyDescent="0.3">
      <c r="A11" s="1">
        <v>44624</v>
      </c>
      <c r="C11" t="s">
        <v>58</v>
      </c>
      <c r="D11">
        <v>700</v>
      </c>
      <c r="E11">
        <v>424050.02</v>
      </c>
      <c r="F11" s="3"/>
      <c r="G11" s="3">
        <f t="shared" si="0"/>
        <v>700</v>
      </c>
      <c r="H11" s="3"/>
      <c r="I11" s="3"/>
      <c r="J11" s="3"/>
    </row>
    <row r="12" spans="1:12" x14ac:dyDescent="0.3">
      <c r="A12" s="1">
        <v>44621</v>
      </c>
      <c r="C12" t="s">
        <v>58</v>
      </c>
      <c r="D12">
        <v>643.66</v>
      </c>
      <c r="E12">
        <v>423350.02</v>
      </c>
      <c r="F12" s="3"/>
      <c r="G12" s="3">
        <f t="shared" si="0"/>
        <v>643.66</v>
      </c>
      <c r="H12" s="3"/>
      <c r="I12" s="3"/>
      <c r="J12" s="3"/>
    </row>
    <row r="13" spans="1:12" x14ac:dyDescent="0.3">
      <c r="A13" s="1">
        <v>44620</v>
      </c>
      <c r="C13" t="s">
        <v>56</v>
      </c>
      <c r="D13">
        <v>-4.55</v>
      </c>
      <c r="E13">
        <v>422706.36</v>
      </c>
      <c r="F13" s="3"/>
      <c r="G13" s="3">
        <f t="shared" si="0"/>
        <v>-4.55</v>
      </c>
      <c r="H13" s="3"/>
      <c r="I13" s="3"/>
      <c r="J13" s="3"/>
    </row>
    <row r="14" spans="1:12" x14ac:dyDescent="0.3">
      <c r="A14" s="1">
        <v>44620</v>
      </c>
      <c r="B14" t="s">
        <v>33</v>
      </c>
      <c r="C14" t="s">
        <v>203</v>
      </c>
      <c r="D14">
        <v>3.21</v>
      </c>
      <c r="E14">
        <v>422710.91</v>
      </c>
      <c r="F14" s="3"/>
      <c r="G14" s="3"/>
      <c r="H14" s="3">
        <f>D14</f>
        <v>3.21</v>
      </c>
      <c r="I14" s="3"/>
      <c r="J14" s="3"/>
    </row>
    <row r="15" spans="1:12" x14ac:dyDescent="0.3">
      <c r="A15" s="1">
        <v>44617</v>
      </c>
      <c r="C15" t="s">
        <v>58</v>
      </c>
      <c r="D15">
        <v>700</v>
      </c>
      <c r="E15">
        <v>422707.7</v>
      </c>
      <c r="F15" s="3"/>
      <c r="G15" s="3">
        <f t="shared" si="0"/>
        <v>700</v>
      </c>
      <c r="H15" s="3"/>
      <c r="I15" s="3"/>
      <c r="J15" s="3"/>
    </row>
    <row r="16" spans="1:12" x14ac:dyDescent="0.3">
      <c r="A16" s="1">
        <v>44616</v>
      </c>
      <c r="C16" t="s">
        <v>58</v>
      </c>
      <c r="D16">
        <v>2250</v>
      </c>
      <c r="E16">
        <v>422007.7</v>
      </c>
      <c r="F16" s="3"/>
      <c r="G16" s="3">
        <f t="shared" si="0"/>
        <v>2250</v>
      </c>
      <c r="H16" s="3"/>
      <c r="I16" s="3"/>
      <c r="J16" s="3"/>
    </row>
    <row r="17" spans="1:10" x14ac:dyDescent="0.3">
      <c r="A17" s="1">
        <v>44613</v>
      </c>
      <c r="C17" t="s">
        <v>58</v>
      </c>
      <c r="D17">
        <v>1545.83</v>
      </c>
      <c r="E17">
        <v>419757.7</v>
      </c>
      <c r="F17" s="3"/>
      <c r="G17" s="3">
        <f t="shared" si="0"/>
        <v>1545.83</v>
      </c>
      <c r="H17" s="3"/>
      <c r="I17" s="3"/>
      <c r="J17" s="3"/>
    </row>
    <row r="18" spans="1:10" x14ac:dyDescent="0.3">
      <c r="A18" s="1">
        <v>44610</v>
      </c>
      <c r="C18" t="s">
        <v>58</v>
      </c>
      <c r="D18">
        <v>700</v>
      </c>
      <c r="E18">
        <v>418211.87</v>
      </c>
      <c r="F18" s="3"/>
      <c r="G18" s="3">
        <f t="shared" si="0"/>
        <v>700</v>
      </c>
      <c r="H18" s="3"/>
      <c r="I18" s="3"/>
      <c r="J18" s="3"/>
    </row>
    <row r="19" spans="1:10" x14ac:dyDescent="0.3">
      <c r="A19" s="1">
        <v>44603</v>
      </c>
      <c r="C19" t="s">
        <v>58</v>
      </c>
      <c r="D19">
        <v>700</v>
      </c>
      <c r="E19">
        <v>417511.87</v>
      </c>
      <c r="F19" s="3"/>
      <c r="G19" s="3">
        <f t="shared" si="0"/>
        <v>700</v>
      </c>
      <c r="H19" s="3"/>
      <c r="I19" s="3"/>
      <c r="J19" s="3"/>
    </row>
    <row r="20" spans="1:10" x14ac:dyDescent="0.3">
      <c r="A20" s="1">
        <v>44596</v>
      </c>
      <c r="C20" t="s">
        <v>58</v>
      </c>
      <c r="D20">
        <v>700</v>
      </c>
      <c r="E20">
        <v>416811.87</v>
      </c>
      <c r="F20" s="3"/>
      <c r="G20" s="3">
        <f t="shared" si="0"/>
        <v>700</v>
      </c>
      <c r="H20" s="3"/>
      <c r="I20" s="3"/>
      <c r="J20" s="3"/>
    </row>
    <row r="21" spans="1:10" x14ac:dyDescent="0.3">
      <c r="A21" s="1">
        <v>44594</v>
      </c>
      <c r="C21" t="s">
        <v>56</v>
      </c>
      <c r="D21">
        <v>-120</v>
      </c>
      <c r="E21">
        <v>416111.87</v>
      </c>
      <c r="F21" s="3"/>
      <c r="G21" s="3">
        <f t="shared" si="0"/>
        <v>-120</v>
      </c>
      <c r="H21" s="3"/>
      <c r="I21" s="3"/>
      <c r="J21" s="3"/>
    </row>
    <row r="22" spans="1:10" x14ac:dyDescent="0.3">
      <c r="A22" s="1">
        <v>44593</v>
      </c>
      <c r="C22" t="s">
        <v>58</v>
      </c>
      <c r="D22">
        <v>852.66</v>
      </c>
      <c r="E22">
        <v>416231.87</v>
      </c>
      <c r="F22" s="3"/>
      <c r="G22" s="3">
        <f t="shared" si="0"/>
        <v>852.66</v>
      </c>
      <c r="H22" s="3"/>
      <c r="I22" s="3"/>
      <c r="J22" s="3"/>
    </row>
    <row r="23" spans="1:10" x14ac:dyDescent="0.3">
      <c r="A23" s="1">
        <v>44592</v>
      </c>
      <c r="C23" t="s">
        <v>56</v>
      </c>
      <c r="D23">
        <v>-2.4500000000000002</v>
      </c>
      <c r="E23">
        <v>415379.21</v>
      </c>
      <c r="F23" s="3"/>
      <c r="G23" s="3">
        <f t="shared" si="0"/>
        <v>-2.4500000000000002</v>
      </c>
      <c r="H23" s="3"/>
      <c r="I23" s="3"/>
      <c r="J23" s="3"/>
    </row>
    <row r="24" spans="1:10" x14ac:dyDescent="0.3">
      <c r="A24" s="1">
        <v>44592</v>
      </c>
      <c r="B24" t="s">
        <v>33</v>
      </c>
      <c r="C24" t="s">
        <v>204</v>
      </c>
      <c r="D24">
        <v>3.49</v>
      </c>
      <c r="E24">
        <v>415381.66</v>
      </c>
      <c r="F24" s="3"/>
      <c r="G24" s="3"/>
      <c r="H24" s="3">
        <f>D24</f>
        <v>3.49</v>
      </c>
      <c r="I24" s="3"/>
      <c r="J24" s="3"/>
    </row>
    <row r="25" spans="1:10" x14ac:dyDescent="0.3">
      <c r="A25" s="1">
        <v>44589</v>
      </c>
      <c r="C25" t="s">
        <v>58</v>
      </c>
      <c r="D25">
        <v>700</v>
      </c>
      <c r="E25">
        <v>415378.17</v>
      </c>
      <c r="F25" s="3"/>
      <c r="G25" s="3">
        <f t="shared" si="0"/>
        <v>700</v>
      </c>
      <c r="H25" s="3"/>
      <c r="I25" s="3"/>
      <c r="J25" s="3"/>
    </row>
    <row r="26" spans="1:10" x14ac:dyDescent="0.3">
      <c r="A26" s="1">
        <v>44585</v>
      </c>
      <c r="C26" t="s">
        <v>58</v>
      </c>
      <c r="D26">
        <v>2250</v>
      </c>
      <c r="E26">
        <v>414678.17</v>
      </c>
      <c r="F26" s="3"/>
      <c r="G26" s="3">
        <f t="shared" si="0"/>
        <v>2250</v>
      </c>
      <c r="H26" s="3"/>
      <c r="I26" s="3"/>
      <c r="J26" s="3"/>
    </row>
    <row r="27" spans="1:10" x14ac:dyDescent="0.3">
      <c r="A27" s="1">
        <v>44582</v>
      </c>
      <c r="C27" t="s">
        <v>58</v>
      </c>
      <c r="D27">
        <v>700</v>
      </c>
      <c r="E27">
        <v>412428.17</v>
      </c>
      <c r="F27" s="3"/>
      <c r="G27" s="3">
        <f t="shared" si="0"/>
        <v>700</v>
      </c>
      <c r="H27" s="3"/>
      <c r="I27" s="3"/>
      <c r="J27" s="3"/>
    </row>
    <row r="28" spans="1:10" x14ac:dyDescent="0.3">
      <c r="A28" s="1">
        <v>44581</v>
      </c>
      <c r="C28" t="s">
        <v>58</v>
      </c>
      <c r="D28">
        <v>1545.83</v>
      </c>
      <c r="E28">
        <v>411728.17</v>
      </c>
      <c r="F28" s="3"/>
      <c r="G28" s="3">
        <f t="shared" si="0"/>
        <v>1545.83</v>
      </c>
      <c r="H28" s="3"/>
      <c r="I28" s="3"/>
      <c r="J28" s="3"/>
    </row>
    <row r="29" spans="1:10" x14ac:dyDescent="0.3">
      <c r="A29" s="1">
        <v>44578</v>
      </c>
      <c r="C29" t="s">
        <v>58</v>
      </c>
      <c r="D29">
        <v>385.12</v>
      </c>
      <c r="E29">
        <v>410182.34</v>
      </c>
      <c r="F29" s="3"/>
      <c r="G29" s="3">
        <f t="shared" si="0"/>
        <v>385.12</v>
      </c>
      <c r="H29" s="3"/>
      <c r="I29" s="3"/>
      <c r="J29" s="3"/>
    </row>
    <row r="30" spans="1:10" x14ac:dyDescent="0.3">
      <c r="A30" s="1">
        <v>44575</v>
      </c>
      <c r="C30" t="s">
        <v>58</v>
      </c>
      <c r="D30">
        <v>700</v>
      </c>
      <c r="E30">
        <v>409797.22</v>
      </c>
      <c r="F30" s="3"/>
      <c r="G30" s="3">
        <f t="shared" si="0"/>
        <v>700</v>
      </c>
      <c r="H30" s="3"/>
      <c r="I30" s="3"/>
      <c r="J30" s="3"/>
    </row>
    <row r="31" spans="1:10" x14ac:dyDescent="0.3">
      <c r="A31" s="1">
        <v>44568</v>
      </c>
      <c r="C31" t="s">
        <v>58</v>
      </c>
      <c r="D31">
        <v>700</v>
      </c>
      <c r="E31">
        <v>409097.22</v>
      </c>
      <c r="F31" s="3"/>
      <c r="G31" s="3">
        <f t="shared" si="0"/>
        <v>700</v>
      </c>
      <c r="H31" s="3"/>
      <c r="I31" s="3"/>
      <c r="J31" s="3"/>
    </row>
    <row r="32" spans="1:10" x14ac:dyDescent="0.3">
      <c r="A32" s="1">
        <v>44565</v>
      </c>
      <c r="C32" t="s">
        <v>58</v>
      </c>
      <c r="D32">
        <v>1239.83</v>
      </c>
      <c r="E32">
        <v>408397.22</v>
      </c>
      <c r="F32" s="3"/>
      <c r="G32" s="3">
        <f t="shared" si="0"/>
        <v>1239.83</v>
      </c>
      <c r="H32" s="3"/>
      <c r="I32" s="3"/>
      <c r="J32" s="3"/>
    </row>
    <row r="33" spans="1:10" x14ac:dyDescent="0.3">
      <c r="A33" s="1">
        <v>44561</v>
      </c>
      <c r="C33" t="s">
        <v>58</v>
      </c>
      <c r="D33">
        <v>695.8</v>
      </c>
      <c r="E33">
        <v>407157.39</v>
      </c>
      <c r="F33" s="3"/>
      <c r="G33" s="3">
        <f t="shared" si="0"/>
        <v>695.8</v>
      </c>
      <c r="H33" s="3"/>
      <c r="I33" s="3"/>
      <c r="J33" s="3"/>
    </row>
    <row r="34" spans="1:10" x14ac:dyDescent="0.3">
      <c r="A34" s="1">
        <v>44561</v>
      </c>
      <c r="B34" t="s">
        <v>33</v>
      </c>
      <c r="C34" t="s">
        <v>59</v>
      </c>
      <c r="D34">
        <v>3.42</v>
      </c>
      <c r="E34">
        <v>406461.59</v>
      </c>
      <c r="F34" s="3"/>
      <c r="G34" s="3"/>
      <c r="H34" s="3">
        <f>D34</f>
        <v>3.42</v>
      </c>
      <c r="I34" s="3"/>
      <c r="J34" s="3"/>
    </row>
    <row r="35" spans="1:10" x14ac:dyDescent="0.3">
      <c r="A35" s="1">
        <v>44554</v>
      </c>
      <c r="C35" t="s">
        <v>58</v>
      </c>
      <c r="D35">
        <v>1825</v>
      </c>
      <c r="E35">
        <v>406458.17</v>
      </c>
      <c r="F35" s="3"/>
      <c r="G35" s="3">
        <f t="shared" si="0"/>
        <v>1825</v>
      </c>
      <c r="H35" s="3"/>
      <c r="I35" s="3"/>
      <c r="J35" s="3"/>
    </row>
    <row r="36" spans="1:10" x14ac:dyDescent="0.3">
      <c r="A36" s="1">
        <v>44550</v>
      </c>
      <c r="C36" t="s">
        <v>58</v>
      </c>
      <c r="D36">
        <v>1545.83</v>
      </c>
      <c r="E36">
        <v>404633.17</v>
      </c>
      <c r="F36" s="3"/>
      <c r="G36" s="3">
        <f t="shared" si="0"/>
        <v>1545.83</v>
      </c>
      <c r="H36" s="3"/>
      <c r="I36" s="3"/>
      <c r="J36" s="3"/>
    </row>
    <row r="37" spans="1:10" x14ac:dyDescent="0.3">
      <c r="A37" s="1">
        <v>44547</v>
      </c>
      <c r="C37" t="s">
        <v>58</v>
      </c>
      <c r="D37">
        <v>700</v>
      </c>
      <c r="E37">
        <v>403087.34</v>
      </c>
      <c r="F37" s="3"/>
      <c r="G37" s="3">
        <f t="shared" si="0"/>
        <v>700</v>
      </c>
      <c r="H37" s="3"/>
      <c r="I37" s="3"/>
      <c r="J37" s="3"/>
    </row>
    <row r="38" spans="1:10" x14ac:dyDescent="0.3">
      <c r="A38" s="1">
        <v>44545</v>
      </c>
      <c r="C38" t="s">
        <v>58</v>
      </c>
      <c r="D38">
        <v>1125</v>
      </c>
      <c r="E38">
        <v>402387.34</v>
      </c>
      <c r="F38" s="3"/>
      <c r="G38" s="3">
        <f t="shared" si="0"/>
        <v>1125</v>
      </c>
      <c r="H38" s="3"/>
      <c r="I38" s="3"/>
      <c r="J38" s="3"/>
    </row>
    <row r="39" spans="1:10" x14ac:dyDescent="0.3">
      <c r="A39" s="1">
        <v>44540</v>
      </c>
      <c r="C39" t="s">
        <v>58</v>
      </c>
      <c r="D39">
        <v>700</v>
      </c>
      <c r="E39">
        <v>401262.34</v>
      </c>
      <c r="F39" s="3"/>
      <c r="G39" s="3">
        <f t="shared" si="0"/>
        <v>700</v>
      </c>
      <c r="H39" s="3"/>
      <c r="I39" s="3"/>
      <c r="J39" s="3"/>
    </row>
    <row r="40" spans="1:10" x14ac:dyDescent="0.3">
      <c r="A40" s="1">
        <v>44533</v>
      </c>
      <c r="C40" t="s">
        <v>58</v>
      </c>
      <c r="D40">
        <v>700</v>
      </c>
      <c r="E40">
        <v>400562.34</v>
      </c>
      <c r="F40" s="3"/>
      <c r="G40" s="3">
        <f t="shared" si="0"/>
        <v>700</v>
      </c>
      <c r="H40" s="3"/>
      <c r="I40" s="3"/>
      <c r="J40" s="3"/>
    </row>
    <row r="41" spans="1:10" x14ac:dyDescent="0.3">
      <c r="A41" s="1">
        <v>44531</v>
      </c>
      <c r="C41" t="s">
        <v>58</v>
      </c>
      <c r="D41">
        <v>643.66</v>
      </c>
      <c r="E41">
        <v>399862.34</v>
      </c>
      <c r="F41" s="3"/>
      <c r="G41" s="3">
        <f t="shared" si="0"/>
        <v>643.66</v>
      </c>
      <c r="H41" s="3"/>
      <c r="I41" s="3"/>
      <c r="J41" s="3"/>
    </row>
    <row r="42" spans="1:10" x14ac:dyDescent="0.3">
      <c r="A42" s="1">
        <v>44530</v>
      </c>
      <c r="C42" t="s">
        <v>56</v>
      </c>
      <c r="D42">
        <v>-3.85</v>
      </c>
      <c r="E42">
        <v>399218.68</v>
      </c>
      <c r="F42" s="3"/>
      <c r="G42" s="3">
        <f t="shared" si="0"/>
        <v>-3.85</v>
      </c>
      <c r="H42" s="3"/>
      <c r="I42" s="3"/>
      <c r="J42" s="3"/>
    </row>
    <row r="43" spans="1:10" x14ac:dyDescent="0.3">
      <c r="A43" s="1">
        <v>44530</v>
      </c>
      <c r="B43" t="s">
        <v>33</v>
      </c>
      <c r="C43" t="s">
        <v>60</v>
      </c>
      <c r="D43">
        <v>3.47</v>
      </c>
      <c r="E43">
        <v>399222.53</v>
      </c>
      <c r="F43" s="3"/>
      <c r="G43" s="3"/>
      <c r="H43" s="3">
        <f>D43</f>
        <v>3.47</v>
      </c>
      <c r="I43" s="3"/>
      <c r="J43" s="3"/>
    </row>
    <row r="44" spans="1:10" x14ac:dyDescent="0.3">
      <c r="A44" s="1">
        <v>44526</v>
      </c>
      <c r="C44" t="s">
        <v>58</v>
      </c>
      <c r="D44">
        <v>700</v>
      </c>
      <c r="E44">
        <v>399219.06</v>
      </c>
      <c r="F44" s="3"/>
      <c r="G44" s="3">
        <f t="shared" si="0"/>
        <v>700</v>
      </c>
      <c r="H44" s="3"/>
      <c r="I44" s="3"/>
      <c r="J44" s="3"/>
    </row>
    <row r="45" spans="1:10" x14ac:dyDescent="0.3">
      <c r="A45" s="1">
        <v>44524</v>
      </c>
      <c r="C45" t="s">
        <v>58</v>
      </c>
      <c r="D45">
        <v>1125</v>
      </c>
      <c r="E45">
        <v>398519.06</v>
      </c>
      <c r="F45" s="3"/>
      <c r="G45" s="3">
        <f t="shared" si="0"/>
        <v>1125</v>
      </c>
      <c r="H45" s="3"/>
      <c r="I45" s="3"/>
      <c r="J45" s="3"/>
    </row>
    <row r="46" spans="1:10" x14ac:dyDescent="0.3">
      <c r="A46" s="1">
        <v>44522</v>
      </c>
      <c r="C46" t="s">
        <v>58</v>
      </c>
      <c r="D46">
        <v>1545.83</v>
      </c>
      <c r="E46">
        <v>397394.06</v>
      </c>
      <c r="F46" s="3"/>
      <c r="G46" s="3">
        <f t="shared" si="0"/>
        <v>1545.83</v>
      </c>
      <c r="H46" s="3"/>
      <c r="I46" s="3"/>
      <c r="J46" s="3"/>
    </row>
    <row r="47" spans="1:10" x14ac:dyDescent="0.3">
      <c r="A47" s="1">
        <v>44519</v>
      </c>
      <c r="C47" t="s">
        <v>58</v>
      </c>
      <c r="D47">
        <v>700</v>
      </c>
      <c r="E47">
        <v>395848.23</v>
      </c>
      <c r="F47" s="3"/>
      <c r="G47" s="3">
        <f t="shared" si="0"/>
        <v>700</v>
      </c>
      <c r="H47" s="3"/>
      <c r="I47" s="3"/>
      <c r="J47" s="3"/>
    </row>
    <row r="48" spans="1:10" x14ac:dyDescent="0.3">
      <c r="A48" s="1">
        <v>44515</v>
      </c>
      <c r="C48" t="s">
        <v>58</v>
      </c>
      <c r="D48">
        <v>1125</v>
      </c>
      <c r="E48">
        <v>395148.23</v>
      </c>
      <c r="F48" s="3"/>
      <c r="G48" s="3">
        <f t="shared" si="0"/>
        <v>1125</v>
      </c>
      <c r="H48" s="3"/>
      <c r="I48" s="3"/>
      <c r="J48" s="3"/>
    </row>
    <row r="49" spans="1:10" x14ac:dyDescent="0.3">
      <c r="A49" s="1">
        <v>44512</v>
      </c>
      <c r="C49" t="s">
        <v>56</v>
      </c>
      <c r="D49">
        <v>-1379.76</v>
      </c>
      <c r="E49">
        <v>394023.23</v>
      </c>
      <c r="F49" s="3"/>
      <c r="G49" s="3">
        <f t="shared" si="0"/>
        <v>-1379.76</v>
      </c>
      <c r="H49" s="3"/>
      <c r="I49" s="3"/>
      <c r="J49" s="3"/>
    </row>
    <row r="50" spans="1:10" x14ac:dyDescent="0.3">
      <c r="A50" s="1">
        <v>44505</v>
      </c>
      <c r="C50" t="s">
        <v>58</v>
      </c>
      <c r="D50">
        <v>700</v>
      </c>
      <c r="E50">
        <v>395402.99</v>
      </c>
      <c r="F50" s="3"/>
      <c r="G50" s="3">
        <f t="shared" si="0"/>
        <v>700</v>
      </c>
      <c r="H50" s="3"/>
      <c r="I50" s="3"/>
      <c r="J50" s="3"/>
    </row>
    <row r="51" spans="1:10" x14ac:dyDescent="0.3">
      <c r="A51" s="1">
        <v>44501</v>
      </c>
      <c r="C51" t="s">
        <v>58</v>
      </c>
      <c r="D51">
        <v>852.66</v>
      </c>
      <c r="E51">
        <v>394702.99</v>
      </c>
      <c r="F51" s="3"/>
      <c r="G51" s="3">
        <f t="shared" si="0"/>
        <v>852.66</v>
      </c>
      <c r="H51" s="3"/>
      <c r="I51" s="3"/>
      <c r="J51" s="3"/>
    </row>
    <row r="52" spans="1:10" x14ac:dyDescent="0.3">
      <c r="A52" s="1">
        <v>44498</v>
      </c>
      <c r="C52" t="s">
        <v>58</v>
      </c>
      <c r="D52">
        <v>697.2</v>
      </c>
      <c r="E52">
        <v>393850.33</v>
      </c>
      <c r="F52" s="3"/>
      <c r="G52" s="3">
        <f t="shared" si="0"/>
        <v>697.2</v>
      </c>
      <c r="H52" s="3"/>
      <c r="I52" s="3"/>
      <c r="J52" s="3"/>
    </row>
    <row r="53" spans="1:10" x14ac:dyDescent="0.3">
      <c r="A53" s="1">
        <v>44498</v>
      </c>
      <c r="B53" t="s">
        <v>33</v>
      </c>
      <c r="C53" t="s">
        <v>205</v>
      </c>
      <c r="D53">
        <v>3.1</v>
      </c>
      <c r="E53">
        <v>393153.13</v>
      </c>
      <c r="F53" s="3"/>
      <c r="G53" s="3"/>
      <c r="H53" s="3">
        <f>D53</f>
        <v>3.1</v>
      </c>
      <c r="I53" s="3"/>
      <c r="J53" s="3"/>
    </row>
    <row r="54" spans="1:10" x14ac:dyDescent="0.3">
      <c r="A54" s="1">
        <v>44494</v>
      </c>
      <c r="C54" t="s">
        <v>58</v>
      </c>
      <c r="D54">
        <v>1125</v>
      </c>
      <c r="E54">
        <v>393150.03</v>
      </c>
      <c r="F54" s="3"/>
      <c r="G54" s="3">
        <f t="shared" si="0"/>
        <v>1125</v>
      </c>
      <c r="H54" s="3"/>
      <c r="I54" s="3"/>
      <c r="J54" s="3"/>
    </row>
    <row r="55" spans="1:10" x14ac:dyDescent="0.3">
      <c r="A55" s="1">
        <v>44491</v>
      </c>
      <c r="C55" t="s">
        <v>58</v>
      </c>
      <c r="D55">
        <v>700</v>
      </c>
      <c r="E55">
        <v>392025.03</v>
      </c>
      <c r="F55" s="3"/>
      <c r="G55" s="3">
        <f t="shared" si="0"/>
        <v>700</v>
      </c>
      <c r="H55" s="3"/>
      <c r="I55" s="3"/>
      <c r="J55" s="3"/>
    </row>
    <row r="56" spans="1:10" x14ac:dyDescent="0.3">
      <c r="A56" s="1">
        <v>44490</v>
      </c>
      <c r="C56" t="s">
        <v>56</v>
      </c>
      <c r="D56">
        <v>-84</v>
      </c>
      <c r="E56">
        <v>391325.03</v>
      </c>
      <c r="F56" s="3"/>
      <c r="G56" s="3">
        <f t="shared" si="0"/>
        <v>-84</v>
      </c>
      <c r="H56" s="3"/>
      <c r="I56" s="3"/>
      <c r="J56" s="3"/>
    </row>
    <row r="57" spans="1:10" x14ac:dyDescent="0.3">
      <c r="A57" s="1">
        <v>44489</v>
      </c>
      <c r="C57" t="s">
        <v>58</v>
      </c>
      <c r="D57">
        <v>1545.83</v>
      </c>
      <c r="E57">
        <v>391409.03</v>
      </c>
      <c r="F57" s="3"/>
      <c r="G57" s="3">
        <f t="shared" si="0"/>
        <v>1545.83</v>
      </c>
      <c r="H57" s="3"/>
      <c r="I57" s="3"/>
      <c r="J57" s="3"/>
    </row>
    <row r="58" spans="1:10" x14ac:dyDescent="0.3">
      <c r="A58" s="1">
        <v>44484</v>
      </c>
      <c r="C58" t="s">
        <v>58</v>
      </c>
      <c r="D58">
        <v>1825</v>
      </c>
      <c r="E58">
        <v>389863.2</v>
      </c>
      <c r="F58" s="3"/>
      <c r="G58" s="3">
        <f t="shared" si="0"/>
        <v>1825</v>
      </c>
      <c r="H58" s="3"/>
      <c r="I58" s="3"/>
      <c r="J58" s="3"/>
    </row>
    <row r="59" spans="1:10" x14ac:dyDescent="0.3">
      <c r="A59" s="1">
        <v>44480</v>
      </c>
      <c r="C59" t="s">
        <v>56</v>
      </c>
      <c r="D59">
        <v>-108.3</v>
      </c>
      <c r="E59">
        <v>388038.2</v>
      </c>
      <c r="F59" s="3"/>
      <c r="G59" s="3">
        <f t="shared" si="0"/>
        <v>-108.3</v>
      </c>
      <c r="H59" s="3"/>
      <c r="I59" s="3"/>
      <c r="J59" s="3"/>
    </row>
    <row r="60" spans="1:10" x14ac:dyDescent="0.3">
      <c r="A60" s="1">
        <v>44477</v>
      </c>
      <c r="C60" t="s">
        <v>58</v>
      </c>
      <c r="D60">
        <v>700</v>
      </c>
      <c r="E60">
        <v>388146.5</v>
      </c>
      <c r="F60" s="3"/>
      <c r="G60" s="3">
        <f t="shared" si="0"/>
        <v>700</v>
      </c>
      <c r="H60" s="3"/>
      <c r="I60" s="3"/>
      <c r="J60" s="3"/>
    </row>
    <row r="61" spans="1:10" x14ac:dyDescent="0.3">
      <c r="A61" s="1">
        <v>44474</v>
      </c>
      <c r="C61" t="s">
        <v>56</v>
      </c>
      <c r="D61">
        <v>-770</v>
      </c>
      <c r="E61">
        <v>387446.5</v>
      </c>
      <c r="F61" s="3"/>
      <c r="G61" s="3">
        <f t="shared" si="0"/>
        <v>-770</v>
      </c>
      <c r="H61" s="3"/>
      <c r="I61" s="3"/>
      <c r="J61" s="3"/>
    </row>
    <row r="62" spans="1:10" x14ac:dyDescent="0.3">
      <c r="A62" s="1">
        <v>44473</v>
      </c>
      <c r="C62" t="s">
        <v>58</v>
      </c>
      <c r="D62">
        <v>387.17</v>
      </c>
      <c r="E62">
        <v>388216.5</v>
      </c>
      <c r="F62" s="3"/>
      <c r="G62" s="3">
        <f t="shared" si="0"/>
        <v>387.17</v>
      </c>
      <c r="H62" s="3"/>
      <c r="I62" s="3"/>
      <c r="J62" s="3"/>
    </row>
    <row r="63" spans="1:10" x14ac:dyDescent="0.3">
      <c r="A63" s="1">
        <v>44470</v>
      </c>
      <c r="C63" t="s">
        <v>58</v>
      </c>
      <c r="D63">
        <v>1937.78</v>
      </c>
      <c r="E63">
        <v>387829.33</v>
      </c>
      <c r="F63" s="3"/>
      <c r="G63" s="3">
        <f t="shared" si="0"/>
        <v>1937.78</v>
      </c>
      <c r="H63" s="3"/>
      <c r="I63" s="3"/>
      <c r="J63" s="3"/>
    </row>
    <row r="64" spans="1:10" x14ac:dyDescent="0.3">
      <c r="A64" s="1">
        <v>44469</v>
      </c>
      <c r="C64" t="s">
        <v>56</v>
      </c>
      <c r="D64">
        <v>-4.2</v>
      </c>
      <c r="E64">
        <v>385891.55</v>
      </c>
      <c r="F64" s="3"/>
      <c r="G64" s="3">
        <f t="shared" si="0"/>
        <v>-4.2</v>
      </c>
      <c r="H64" s="3"/>
      <c r="I64" s="3"/>
      <c r="J64" s="3"/>
    </row>
    <row r="65" spans="1:10" x14ac:dyDescent="0.3">
      <c r="A65" s="1">
        <v>44469</v>
      </c>
      <c r="B65" t="s">
        <v>33</v>
      </c>
      <c r="C65" t="s">
        <v>61</v>
      </c>
      <c r="D65">
        <v>3.15</v>
      </c>
      <c r="E65">
        <v>385895.75</v>
      </c>
      <c r="F65" s="3"/>
      <c r="G65" s="3"/>
      <c r="H65" s="3">
        <f>D65</f>
        <v>3.15</v>
      </c>
      <c r="I65" s="3"/>
      <c r="J65" s="3"/>
    </row>
    <row r="66" spans="1:10" x14ac:dyDescent="0.3">
      <c r="A66" s="1">
        <v>44463</v>
      </c>
      <c r="C66" t="s">
        <v>58</v>
      </c>
      <c r="D66">
        <v>1825</v>
      </c>
      <c r="E66">
        <v>385892.6</v>
      </c>
      <c r="F66" s="3"/>
      <c r="G66" s="3">
        <f t="shared" si="0"/>
        <v>1825</v>
      </c>
      <c r="H66" s="3"/>
      <c r="I66" s="3"/>
      <c r="J66" s="3"/>
    </row>
    <row r="67" spans="1:10" x14ac:dyDescent="0.3">
      <c r="A67" s="1">
        <v>44459</v>
      </c>
      <c r="C67" t="s">
        <v>58</v>
      </c>
      <c r="D67">
        <v>1545.83</v>
      </c>
      <c r="E67">
        <v>384067.6</v>
      </c>
      <c r="F67" s="3"/>
      <c r="G67" s="3">
        <f t="shared" si="0"/>
        <v>1545.83</v>
      </c>
      <c r="H67" s="3"/>
      <c r="I67" s="3"/>
      <c r="J67" s="3"/>
    </row>
    <row r="68" spans="1:10" x14ac:dyDescent="0.3">
      <c r="A68" s="1">
        <v>44456</v>
      </c>
      <c r="C68" t="s">
        <v>58</v>
      </c>
      <c r="D68">
        <v>700</v>
      </c>
      <c r="E68">
        <v>382521.77</v>
      </c>
      <c r="F68" s="3"/>
      <c r="G68" s="3">
        <f t="shared" ref="G68:G124" si="1">D68</f>
        <v>700</v>
      </c>
      <c r="H68" s="3"/>
      <c r="I68" s="3"/>
      <c r="J68" s="3"/>
    </row>
    <row r="69" spans="1:10" x14ac:dyDescent="0.3">
      <c r="A69" s="1">
        <v>44449</v>
      </c>
      <c r="C69" t="s">
        <v>58</v>
      </c>
      <c r="D69">
        <v>700</v>
      </c>
      <c r="E69">
        <v>381821.77</v>
      </c>
      <c r="F69" s="3"/>
      <c r="G69" s="3">
        <f t="shared" si="1"/>
        <v>700</v>
      </c>
      <c r="H69" s="3"/>
      <c r="I69" s="3"/>
      <c r="J69" s="3"/>
    </row>
    <row r="70" spans="1:10" x14ac:dyDescent="0.3">
      <c r="A70" s="1">
        <v>44442</v>
      </c>
      <c r="C70" t="s">
        <v>58</v>
      </c>
      <c r="D70">
        <v>700</v>
      </c>
      <c r="E70">
        <v>381121.77</v>
      </c>
      <c r="F70" s="3"/>
      <c r="G70" s="3">
        <f t="shared" si="1"/>
        <v>700</v>
      </c>
      <c r="H70" s="3"/>
      <c r="I70" s="3"/>
      <c r="J70" s="3"/>
    </row>
    <row r="71" spans="1:10" x14ac:dyDescent="0.3">
      <c r="A71" s="1">
        <v>44440</v>
      </c>
      <c r="C71" t="s">
        <v>58</v>
      </c>
      <c r="D71">
        <v>643.66</v>
      </c>
      <c r="E71">
        <v>380421.77</v>
      </c>
      <c r="F71" s="3"/>
      <c r="G71" s="3">
        <f t="shared" si="1"/>
        <v>643.66</v>
      </c>
      <c r="H71" s="3"/>
      <c r="I71" s="3"/>
      <c r="J71" s="3"/>
    </row>
    <row r="72" spans="1:10" x14ac:dyDescent="0.3">
      <c r="A72" s="1">
        <v>44439</v>
      </c>
      <c r="C72" t="s">
        <v>56</v>
      </c>
      <c r="D72">
        <v>-3.15</v>
      </c>
      <c r="E72">
        <v>379778.11</v>
      </c>
      <c r="F72" s="3"/>
      <c r="G72" s="3">
        <f t="shared" si="1"/>
        <v>-3.15</v>
      </c>
      <c r="H72" s="3"/>
      <c r="I72" s="3"/>
      <c r="J72" s="3"/>
    </row>
    <row r="73" spans="1:10" x14ac:dyDescent="0.3">
      <c r="A73" s="1">
        <v>44439</v>
      </c>
      <c r="B73" t="s">
        <v>33</v>
      </c>
      <c r="C73" t="s">
        <v>206</v>
      </c>
      <c r="D73">
        <v>3.29</v>
      </c>
      <c r="E73">
        <v>379781.26</v>
      </c>
      <c r="F73" s="3"/>
      <c r="G73" s="3"/>
      <c r="H73" s="3">
        <f>D73</f>
        <v>3.29</v>
      </c>
      <c r="I73" s="3"/>
      <c r="J73" s="3"/>
    </row>
    <row r="74" spans="1:10" x14ac:dyDescent="0.3">
      <c r="A74" s="1">
        <v>44435</v>
      </c>
      <c r="C74" t="s">
        <v>58</v>
      </c>
      <c r="D74">
        <v>700</v>
      </c>
      <c r="E74">
        <v>379777.97</v>
      </c>
      <c r="F74" s="3"/>
      <c r="G74" s="3">
        <f t="shared" si="1"/>
        <v>700</v>
      </c>
      <c r="H74" s="3"/>
      <c r="I74" s="3"/>
      <c r="J74" s="3"/>
    </row>
    <row r="75" spans="1:10" x14ac:dyDescent="0.3">
      <c r="A75" s="1">
        <v>44432</v>
      </c>
      <c r="C75" t="s">
        <v>58</v>
      </c>
      <c r="D75">
        <v>1125</v>
      </c>
      <c r="E75">
        <v>379077.97</v>
      </c>
      <c r="F75" s="3"/>
      <c r="G75" s="3">
        <f t="shared" si="1"/>
        <v>1125</v>
      </c>
      <c r="H75" s="3"/>
      <c r="I75" s="3"/>
      <c r="J75" s="3"/>
    </row>
    <row r="76" spans="1:10" x14ac:dyDescent="0.3">
      <c r="A76" s="1">
        <v>44428</v>
      </c>
      <c r="C76" t="s">
        <v>58</v>
      </c>
      <c r="D76">
        <v>3370.83</v>
      </c>
      <c r="E76">
        <v>377952.97</v>
      </c>
      <c r="F76" s="3"/>
      <c r="G76" s="3">
        <f t="shared" si="1"/>
        <v>3370.83</v>
      </c>
      <c r="H76" s="3"/>
      <c r="I76" s="3"/>
      <c r="J76" s="3"/>
    </row>
    <row r="77" spans="1:10" x14ac:dyDescent="0.3">
      <c r="A77" s="1">
        <v>44421</v>
      </c>
      <c r="C77" t="s">
        <v>58</v>
      </c>
      <c r="D77">
        <v>700</v>
      </c>
      <c r="E77">
        <v>374582.14</v>
      </c>
      <c r="F77" s="3"/>
      <c r="G77" s="3">
        <f t="shared" si="1"/>
        <v>700</v>
      </c>
      <c r="H77" s="3"/>
      <c r="I77" s="3"/>
      <c r="J77" s="3"/>
    </row>
    <row r="78" spans="1:10" x14ac:dyDescent="0.3">
      <c r="A78" s="1">
        <v>44414</v>
      </c>
      <c r="C78" t="s">
        <v>58</v>
      </c>
      <c r="D78">
        <v>700</v>
      </c>
      <c r="E78">
        <v>373882.14</v>
      </c>
      <c r="F78" s="3"/>
      <c r="G78" s="3">
        <f t="shared" si="1"/>
        <v>700</v>
      </c>
      <c r="H78" s="3"/>
      <c r="I78" s="3"/>
      <c r="J78" s="3"/>
    </row>
    <row r="79" spans="1:10" x14ac:dyDescent="0.3">
      <c r="A79" s="1">
        <v>44413</v>
      </c>
      <c r="C79" t="s">
        <v>56</v>
      </c>
      <c r="D79">
        <v>-377.8</v>
      </c>
      <c r="E79">
        <v>373182.14</v>
      </c>
      <c r="F79" s="3"/>
      <c r="G79" s="3">
        <f t="shared" si="1"/>
        <v>-377.8</v>
      </c>
      <c r="H79" s="3"/>
      <c r="I79" s="3"/>
      <c r="J79" s="3"/>
    </row>
    <row r="80" spans="1:10" x14ac:dyDescent="0.3">
      <c r="A80" s="1">
        <v>44410</v>
      </c>
      <c r="C80" t="s">
        <v>58</v>
      </c>
      <c r="D80">
        <v>852.66</v>
      </c>
      <c r="E80">
        <v>373559.94</v>
      </c>
      <c r="F80" s="3"/>
      <c r="G80" s="3">
        <f t="shared" si="1"/>
        <v>852.66</v>
      </c>
      <c r="H80" s="3"/>
      <c r="I80" s="3"/>
      <c r="J80" s="3"/>
    </row>
    <row r="81" spans="1:12" x14ac:dyDescent="0.3">
      <c r="A81" s="1">
        <v>44407</v>
      </c>
      <c r="C81" t="s">
        <v>58</v>
      </c>
      <c r="D81">
        <v>694.75</v>
      </c>
      <c r="E81">
        <v>372707.28</v>
      </c>
      <c r="F81" s="3"/>
      <c r="G81" s="3">
        <f t="shared" si="1"/>
        <v>694.75</v>
      </c>
      <c r="H81" s="3"/>
      <c r="I81" s="3"/>
      <c r="J81" s="3"/>
    </row>
    <row r="82" spans="1:12" x14ac:dyDescent="0.3">
      <c r="A82" s="1">
        <v>44407</v>
      </c>
      <c r="B82" t="s">
        <v>33</v>
      </c>
      <c r="C82" t="s">
        <v>207</v>
      </c>
      <c r="D82">
        <v>3.03</v>
      </c>
      <c r="E82">
        <v>372012.53</v>
      </c>
      <c r="F82" s="3"/>
      <c r="G82" s="3"/>
      <c r="H82" s="3">
        <f>D82</f>
        <v>3.03</v>
      </c>
      <c r="I82" s="3"/>
      <c r="J82" s="3"/>
    </row>
    <row r="83" spans="1:12" x14ac:dyDescent="0.3">
      <c r="A83" s="1">
        <v>44403</v>
      </c>
      <c r="C83" t="s">
        <v>58</v>
      </c>
      <c r="D83">
        <v>1125</v>
      </c>
      <c r="E83">
        <v>372009.5</v>
      </c>
      <c r="F83" s="3"/>
      <c r="G83" s="3">
        <f t="shared" si="1"/>
        <v>1125</v>
      </c>
      <c r="H83" s="3"/>
      <c r="I83" s="3"/>
      <c r="J83" s="3"/>
    </row>
    <row r="84" spans="1:12" x14ac:dyDescent="0.3">
      <c r="A84" s="1">
        <v>44400</v>
      </c>
      <c r="C84" t="s">
        <v>58</v>
      </c>
      <c r="D84">
        <v>700</v>
      </c>
      <c r="E84">
        <v>370884.5</v>
      </c>
      <c r="F84" s="3"/>
      <c r="G84" s="3">
        <f t="shared" si="1"/>
        <v>700</v>
      </c>
      <c r="H84" s="3"/>
      <c r="I84" s="3"/>
      <c r="J84" s="3"/>
    </row>
    <row r="85" spans="1:12" x14ac:dyDescent="0.3">
      <c r="A85" s="1">
        <v>44397</v>
      </c>
      <c r="C85" t="s">
        <v>58</v>
      </c>
      <c r="D85">
        <v>1545.83</v>
      </c>
      <c r="E85">
        <v>370184.5</v>
      </c>
      <c r="F85" s="3"/>
      <c r="G85" s="3">
        <f t="shared" si="1"/>
        <v>1545.83</v>
      </c>
      <c r="H85" s="3"/>
      <c r="I85" s="3"/>
      <c r="J85" s="3"/>
    </row>
    <row r="86" spans="1:12" x14ac:dyDescent="0.3">
      <c r="A86" s="1">
        <v>44393</v>
      </c>
      <c r="C86" t="s">
        <v>58</v>
      </c>
      <c r="D86">
        <v>1825</v>
      </c>
      <c r="E86">
        <v>368638.67</v>
      </c>
      <c r="F86" s="3"/>
      <c r="G86" s="3">
        <f t="shared" si="1"/>
        <v>1825</v>
      </c>
      <c r="H86" s="3"/>
      <c r="I86" s="3"/>
      <c r="J86" s="3"/>
    </row>
    <row r="87" spans="1:12" x14ac:dyDescent="0.3">
      <c r="A87" s="1">
        <v>44386</v>
      </c>
      <c r="C87" t="s">
        <v>58</v>
      </c>
      <c r="D87">
        <v>700</v>
      </c>
      <c r="E87">
        <v>366813.67</v>
      </c>
      <c r="F87" s="3"/>
      <c r="G87" s="3">
        <f t="shared" si="1"/>
        <v>700</v>
      </c>
      <c r="H87" s="3"/>
      <c r="I87" s="3"/>
      <c r="J87" s="3"/>
    </row>
    <row r="88" spans="1:12" x14ac:dyDescent="0.3">
      <c r="A88" s="1">
        <v>44383</v>
      </c>
      <c r="B88" t="s">
        <v>8</v>
      </c>
      <c r="C88" t="s">
        <v>208</v>
      </c>
      <c r="D88" s="15">
        <v>-3290.45</v>
      </c>
      <c r="E88">
        <v>366113.67</v>
      </c>
      <c r="F88" s="3"/>
      <c r="H88" s="3"/>
      <c r="I88" s="3"/>
      <c r="J88" s="3"/>
      <c r="K88" s="3">
        <f>D88</f>
        <v>-3290.45</v>
      </c>
      <c r="L88" t="s">
        <v>217</v>
      </c>
    </row>
    <row r="89" spans="1:12" x14ac:dyDescent="0.3">
      <c r="A89" s="1">
        <v>44383</v>
      </c>
      <c r="C89" t="s">
        <v>58</v>
      </c>
      <c r="D89">
        <v>10.38</v>
      </c>
      <c r="E89">
        <v>369404.12</v>
      </c>
      <c r="F89" s="3"/>
      <c r="G89" s="3">
        <f t="shared" si="1"/>
        <v>10.38</v>
      </c>
      <c r="H89" s="3"/>
      <c r="I89" s="3"/>
      <c r="J89" s="3"/>
    </row>
    <row r="90" spans="1:12" x14ac:dyDescent="0.3">
      <c r="A90" s="1">
        <v>44382</v>
      </c>
      <c r="C90" t="s">
        <v>58</v>
      </c>
      <c r="D90">
        <v>1125</v>
      </c>
      <c r="E90">
        <v>369393.74</v>
      </c>
      <c r="F90" s="3"/>
      <c r="G90" s="3">
        <f t="shared" si="1"/>
        <v>1125</v>
      </c>
      <c r="H90" s="3"/>
      <c r="I90" s="3"/>
      <c r="J90" s="3"/>
    </row>
    <row r="91" spans="1:12" x14ac:dyDescent="0.3">
      <c r="A91" s="1">
        <v>44379</v>
      </c>
      <c r="C91" t="s">
        <v>58</v>
      </c>
      <c r="D91">
        <v>1076.79</v>
      </c>
      <c r="E91">
        <v>368268.74</v>
      </c>
      <c r="F91" s="3"/>
      <c r="G91" s="3">
        <f t="shared" si="1"/>
        <v>1076.79</v>
      </c>
      <c r="H91" s="3"/>
      <c r="I91" s="3"/>
      <c r="J91" s="3"/>
    </row>
    <row r="92" spans="1:12" x14ac:dyDescent="0.3">
      <c r="A92" s="1">
        <v>44378</v>
      </c>
      <c r="C92" t="s">
        <v>58</v>
      </c>
      <c r="D92">
        <v>852.66</v>
      </c>
      <c r="E92">
        <v>367191.95</v>
      </c>
      <c r="F92" s="3"/>
      <c r="G92" s="3">
        <f t="shared" si="1"/>
        <v>852.66</v>
      </c>
      <c r="H92" s="3"/>
      <c r="I92" s="3"/>
      <c r="J92" s="3"/>
    </row>
    <row r="93" spans="1:12" x14ac:dyDescent="0.3">
      <c r="A93" s="1">
        <v>44377</v>
      </c>
      <c r="C93" t="s">
        <v>56</v>
      </c>
      <c r="D93">
        <v>-2.8</v>
      </c>
      <c r="E93">
        <v>366339.29</v>
      </c>
      <c r="F93" s="3"/>
      <c r="G93" s="3">
        <f t="shared" si="1"/>
        <v>-2.8</v>
      </c>
      <c r="H93" s="3"/>
      <c r="I93" s="3"/>
      <c r="J93" s="3"/>
    </row>
    <row r="94" spans="1:12" x14ac:dyDescent="0.3">
      <c r="A94" s="1">
        <v>44377</v>
      </c>
      <c r="B94" t="s">
        <v>33</v>
      </c>
      <c r="C94" t="s">
        <v>62</v>
      </c>
      <c r="D94">
        <v>3.25</v>
      </c>
      <c r="E94">
        <v>366342.09</v>
      </c>
      <c r="F94" s="3"/>
      <c r="G94" s="3"/>
      <c r="H94" s="3">
        <f>D94</f>
        <v>3.25</v>
      </c>
      <c r="I94" s="3"/>
      <c r="J94" s="3"/>
    </row>
    <row r="95" spans="1:12" x14ac:dyDescent="0.3">
      <c r="A95" s="1">
        <v>44372</v>
      </c>
      <c r="C95" t="s">
        <v>58</v>
      </c>
      <c r="D95">
        <v>700</v>
      </c>
      <c r="E95">
        <v>366338.84</v>
      </c>
      <c r="F95" s="3"/>
      <c r="G95" s="3">
        <f t="shared" si="1"/>
        <v>700</v>
      </c>
      <c r="H95" s="3"/>
      <c r="I95" s="3"/>
      <c r="J95" s="3"/>
    </row>
    <row r="96" spans="1:12" x14ac:dyDescent="0.3">
      <c r="A96" s="1">
        <v>44371</v>
      </c>
      <c r="C96" t="s">
        <v>58</v>
      </c>
      <c r="D96">
        <v>1125</v>
      </c>
      <c r="E96">
        <v>365638.84</v>
      </c>
      <c r="F96" s="3"/>
      <c r="G96" s="3">
        <f t="shared" si="1"/>
        <v>1125</v>
      </c>
      <c r="H96" s="3"/>
      <c r="I96" s="3"/>
      <c r="J96" s="3"/>
    </row>
    <row r="97" spans="1:12" x14ac:dyDescent="0.3">
      <c r="A97" s="1">
        <v>44368</v>
      </c>
      <c r="C97" t="s">
        <v>58</v>
      </c>
      <c r="D97">
        <v>1545.83</v>
      </c>
      <c r="E97">
        <v>364513.84</v>
      </c>
      <c r="F97" s="3"/>
      <c r="G97" s="3">
        <f t="shared" si="1"/>
        <v>1545.83</v>
      </c>
      <c r="H97" s="3"/>
      <c r="I97" s="3"/>
      <c r="J97" s="3"/>
    </row>
    <row r="98" spans="1:12" x14ac:dyDescent="0.3">
      <c r="A98" s="1">
        <v>44368</v>
      </c>
      <c r="B98" t="s">
        <v>6</v>
      </c>
      <c r="C98" t="s">
        <v>209</v>
      </c>
      <c r="D98" s="15">
        <v>3290.45</v>
      </c>
      <c r="E98">
        <v>362968.01</v>
      </c>
      <c r="F98" s="3"/>
      <c r="H98" s="3"/>
      <c r="I98" s="3"/>
      <c r="J98" s="3"/>
      <c r="K98" s="3">
        <f>D98</f>
        <v>3290.45</v>
      </c>
      <c r="L98" t="s">
        <v>215</v>
      </c>
    </row>
    <row r="99" spans="1:12" x14ac:dyDescent="0.3">
      <c r="A99" s="1">
        <v>44365</v>
      </c>
      <c r="C99" t="s">
        <v>58</v>
      </c>
      <c r="D99">
        <v>700</v>
      </c>
      <c r="E99">
        <v>359677.56</v>
      </c>
      <c r="F99" s="3"/>
      <c r="G99" s="3">
        <f t="shared" si="1"/>
        <v>700</v>
      </c>
      <c r="H99" s="3"/>
      <c r="I99" s="3"/>
      <c r="J99" s="3"/>
    </row>
    <row r="100" spans="1:12" x14ac:dyDescent="0.3">
      <c r="A100" s="1">
        <v>44364</v>
      </c>
      <c r="C100" t="s">
        <v>58</v>
      </c>
      <c r="D100">
        <v>1125</v>
      </c>
      <c r="E100">
        <v>358977.56</v>
      </c>
      <c r="F100" s="3"/>
      <c r="G100" s="3">
        <f t="shared" si="1"/>
        <v>1125</v>
      </c>
      <c r="H100" s="3"/>
      <c r="I100" s="3"/>
      <c r="J100" s="3"/>
    </row>
    <row r="101" spans="1:12" x14ac:dyDescent="0.3">
      <c r="A101" s="1">
        <v>44362</v>
      </c>
      <c r="C101" t="s">
        <v>58</v>
      </c>
      <c r="D101">
        <v>385.12</v>
      </c>
      <c r="E101">
        <v>357852.56</v>
      </c>
      <c r="F101" s="3"/>
      <c r="G101" s="3">
        <f t="shared" si="1"/>
        <v>385.12</v>
      </c>
      <c r="H101" s="3"/>
      <c r="I101" s="3"/>
      <c r="J101" s="3"/>
    </row>
    <row r="102" spans="1:12" x14ac:dyDescent="0.3">
      <c r="A102" s="1">
        <v>44358</v>
      </c>
      <c r="C102" t="s">
        <v>58</v>
      </c>
      <c r="D102">
        <v>700</v>
      </c>
      <c r="E102">
        <v>357467.44</v>
      </c>
      <c r="F102" s="3"/>
      <c r="G102" s="3">
        <f t="shared" si="1"/>
        <v>700</v>
      </c>
      <c r="H102" s="3"/>
      <c r="I102" s="3"/>
      <c r="J102" s="3"/>
    </row>
    <row r="103" spans="1:12" x14ac:dyDescent="0.3">
      <c r="A103" s="1">
        <v>44354</v>
      </c>
      <c r="C103" t="s">
        <v>58</v>
      </c>
      <c r="D103">
        <v>1125</v>
      </c>
      <c r="E103">
        <v>356767.44</v>
      </c>
      <c r="F103" s="3"/>
      <c r="G103" s="3">
        <f t="shared" si="1"/>
        <v>1125</v>
      </c>
      <c r="H103" s="3"/>
      <c r="I103" s="3"/>
      <c r="J103" s="3"/>
    </row>
    <row r="104" spans="1:12" x14ac:dyDescent="0.3">
      <c r="A104" s="1">
        <v>44351</v>
      </c>
      <c r="C104" t="s">
        <v>58</v>
      </c>
      <c r="D104">
        <v>700</v>
      </c>
      <c r="E104">
        <v>355642.44</v>
      </c>
      <c r="F104" s="3"/>
      <c r="G104" s="3">
        <f t="shared" si="1"/>
        <v>700</v>
      </c>
      <c r="H104" s="3"/>
      <c r="I104" s="3"/>
      <c r="J104" s="3"/>
    </row>
    <row r="105" spans="1:12" x14ac:dyDescent="0.3">
      <c r="A105" s="1">
        <v>44349</v>
      </c>
      <c r="C105" t="s">
        <v>56</v>
      </c>
      <c r="D105">
        <v>-230</v>
      </c>
      <c r="E105">
        <v>354942.44</v>
      </c>
      <c r="F105" s="3"/>
      <c r="G105" s="3">
        <f t="shared" si="1"/>
        <v>-230</v>
      </c>
      <c r="H105" s="3"/>
      <c r="I105" s="3"/>
      <c r="J105" s="3"/>
    </row>
    <row r="106" spans="1:12" x14ac:dyDescent="0.3">
      <c r="A106" s="1">
        <v>44348</v>
      </c>
      <c r="C106" t="s">
        <v>58</v>
      </c>
      <c r="D106">
        <v>643.66</v>
      </c>
      <c r="E106">
        <v>355172.44</v>
      </c>
      <c r="F106" s="3"/>
      <c r="G106" s="3">
        <f t="shared" si="1"/>
        <v>643.66</v>
      </c>
      <c r="H106" s="3"/>
      <c r="I106" s="3"/>
      <c r="J106" s="3"/>
    </row>
    <row r="107" spans="1:12" x14ac:dyDescent="0.3">
      <c r="A107" s="1">
        <v>44344</v>
      </c>
      <c r="C107" t="s">
        <v>58</v>
      </c>
      <c r="D107">
        <v>697.2</v>
      </c>
      <c r="E107">
        <v>354528.78</v>
      </c>
      <c r="F107" s="3"/>
      <c r="G107" s="3">
        <f t="shared" si="1"/>
        <v>697.2</v>
      </c>
      <c r="H107" s="3"/>
      <c r="I107" s="3"/>
      <c r="J107" s="3"/>
    </row>
    <row r="108" spans="1:12" x14ac:dyDescent="0.3">
      <c r="A108" s="1">
        <v>44344</v>
      </c>
      <c r="B108" t="s">
        <v>33</v>
      </c>
      <c r="C108" t="s">
        <v>210</v>
      </c>
      <c r="D108">
        <v>2.69</v>
      </c>
      <c r="E108">
        <v>353831.58</v>
      </c>
      <c r="F108" s="3"/>
      <c r="G108" s="3"/>
      <c r="H108" s="3">
        <f>D108</f>
        <v>2.69</v>
      </c>
      <c r="I108" s="3"/>
      <c r="J108" s="3"/>
    </row>
    <row r="109" spans="1:12" x14ac:dyDescent="0.3">
      <c r="A109" s="1">
        <v>44340</v>
      </c>
      <c r="C109" t="s">
        <v>58</v>
      </c>
      <c r="D109">
        <v>1125</v>
      </c>
      <c r="E109">
        <v>353828.89</v>
      </c>
      <c r="F109" s="3"/>
      <c r="G109" s="3">
        <f t="shared" si="1"/>
        <v>1125</v>
      </c>
      <c r="H109" s="3"/>
      <c r="I109" s="3"/>
      <c r="J109" s="3"/>
    </row>
    <row r="110" spans="1:12" x14ac:dyDescent="0.3">
      <c r="A110" s="1">
        <v>44337</v>
      </c>
      <c r="C110" t="s">
        <v>58</v>
      </c>
      <c r="D110">
        <v>700</v>
      </c>
      <c r="E110">
        <v>352703.89</v>
      </c>
      <c r="F110" s="3"/>
      <c r="G110" s="3">
        <f t="shared" si="1"/>
        <v>700</v>
      </c>
      <c r="H110" s="3"/>
      <c r="I110" s="3"/>
      <c r="J110" s="3"/>
    </row>
    <row r="111" spans="1:12" x14ac:dyDescent="0.3">
      <c r="A111" s="1">
        <v>44336</v>
      </c>
      <c r="C111" t="s">
        <v>58</v>
      </c>
      <c r="D111">
        <v>1545.83</v>
      </c>
      <c r="E111">
        <v>352003.89</v>
      </c>
      <c r="F111" s="3"/>
      <c r="G111" s="3">
        <f t="shared" si="1"/>
        <v>1545.83</v>
      </c>
      <c r="H111" s="3"/>
      <c r="I111" s="3"/>
      <c r="J111" s="3"/>
    </row>
    <row r="112" spans="1:12" x14ac:dyDescent="0.3">
      <c r="A112" s="1">
        <v>44330</v>
      </c>
      <c r="C112" t="s">
        <v>58</v>
      </c>
      <c r="D112">
        <v>700</v>
      </c>
      <c r="E112">
        <v>350458.06</v>
      </c>
      <c r="F112" s="3"/>
      <c r="G112" s="3">
        <f t="shared" si="1"/>
        <v>700</v>
      </c>
      <c r="H112" s="3"/>
      <c r="I112" s="3"/>
      <c r="J112" s="3"/>
    </row>
    <row r="113" spans="1:11" x14ac:dyDescent="0.3">
      <c r="A113" s="1">
        <v>44323</v>
      </c>
      <c r="C113" t="s">
        <v>58</v>
      </c>
      <c r="D113">
        <v>700</v>
      </c>
      <c r="E113">
        <v>349758.06</v>
      </c>
      <c r="F113" s="3"/>
      <c r="G113" s="3">
        <f t="shared" si="1"/>
        <v>700</v>
      </c>
      <c r="H113" s="3"/>
      <c r="I113" s="3"/>
      <c r="J113" s="3"/>
    </row>
    <row r="114" spans="1:11" x14ac:dyDescent="0.3">
      <c r="A114" s="1">
        <v>44321</v>
      </c>
      <c r="C114" t="s">
        <v>58</v>
      </c>
      <c r="D114">
        <v>1125</v>
      </c>
      <c r="E114">
        <v>349058.06</v>
      </c>
      <c r="F114" s="3"/>
      <c r="G114" s="3">
        <f t="shared" si="1"/>
        <v>1125</v>
      </c>
      <c r="H114" s="3"/>
      <c r="I114" s="3"/>
      <c r="J114" s="3"/>
    </row>
    <row r="115" spans="1:11" x14ac:dyDescent="0.3">
      <c r="A115" s="1">
        <v>44320</v>
      </c>
      <c r="C115" t="s">
        <v>58</v>
      </c>
      <c r="D115">
        <v>852.66</v>
      </c>
      <c r="E115">
        <v>347933.06</v>
      </c>
      <c r="F115" s="3"/>
      <c r="G115" s="3">
        <f t="shared" si="1"/>
        <v>852.66</v>
      </c>
      <c r="H115" s="3"/>
      <c r="I115" s="3"/>
      <c r="J115" s="3"/>
    </row>
    <row r="116" spans="1:11" x14ac:dyDescent="0.3">
      <c r="A116" s="1">
        <v>44316</v>
      </c>
      <c r="C116" t="s">
        <v>58</v>
      </c>
      <c r="D116">
        <v>694.75</v>
      </c>
      <c r="E116">
        <v>347080.4</v>
      </c>
      <c r="F116" s="3"/>
      <c r="G116" s="3">
        <f t="shared" si="1"/>
        <v>694.75</v>
      </c>
      <c r="H116" s="3"/>
      <c r="I116" s="3"/>
      <c r="J116" s="3"/>
    </row>
    <row r="117" spans="1:11" x14ac:dyDescent="0.3">
      <c r="A117" s="1">
        <v>44316</v>
      </c>
      <c r="B117" t="s">
        <v>33</v>
      </c>
      <c r="C117" t="s">
        <v>63</v>
      </c>
      <c r="D117">
        <v>2.82</v>
      </c>
      <c r="E117">
        <v>346385.65</v>
      </c>
      <c r="F117" s="3"/>
      <c r="G117" s="3"/>
      <c r="H117" s="3">
        <f>D117</f>
        <v>2.82</v>
      </c>
      <c r="I117" s="3"/>
      <c r="J117" s="3"/>
    </row>
    <row r="118" spans="1:11" x14ac:dyDescent="0.3">
      <c r="A118" s="1">
        <v>44312</v>
      </c>
      <c r="C118" t="s">
        <v>58</v>
      </c>
      <c r="D118">
        <v>1125</v>
      </c>
      <c r="E118">
        <v>346382.83</v>
      </c>
      <c r="F118" s="3"/>
      <c r="G118" s="3">
        <f t="shared" si="1"/>
        <v>1125</v>
      </c>
      <c r="H118" s="3"/>
      <c r="I118" s="3"/>
      <c r="J118" s="3"/>
    </row>
    <row r="119" spans="1:11" x14ac:dyDescent="0.3">
      <c r="A119" s="1">
        <v>44309</v>
      </c>
      <c r="C119" t="s">
        <v>58</v>
      </c>
      <c r="D119">
        <v>700</v>
      </c>
      <c r="E119">
        <v>345257.83</v>
      </c>
      <c r="G119" s="3">
        <f t="shared" si="1"/>
        <v>700</v>
      </c>
      <c r="J119" s="3"/>
    </row>
    <row r="120" spans="1:11" x14ac:dyDescent="0.3">
      <c r="A120" s="1">
        <v>44306</v>
      </c>
      <c r="C120" t="s">
        <v>58</v>
      </c>
      <c r="D120">
        <v>1545.83</v>
      </c>
      <c r="E120">
        <v>344557.83</v>
      </c>
      <c r="G120" s="3">
        <f t="shared" si="1"/>
        <v>1545.83</v>
      </c>
      <c r="J120" s="3"/>
    </row>
    <row r="121" spans="1:11" x14ac:dyDescent="0.3">
      <c r="A121" s="1">
        <v>44302</v>
      </c>
      <c r="C121" t="s">
        <v>58</v>
      </c>
      <c r="D121">
        <v>700</v>
      </c>
      <c r="E121">
        <v>343012</v>
      </c>
      <c r="G121" s="3">
        <f t="shared" si="1"/>
        <v>700</v>
      </c>
      <c r="J121" s="3"/>
    </row>
    <row r="122" spans="1:11" x14ac:dyDescent="0.3">
      <c r="A122" s="1">
        <v>44295</v>
      </c>
      <c r="C122" t="s">
        <v>58</v>
      </c>
      <c r="D122">
        <v>700</v>
      </c>
      <c r="E122">
        <v>342312</v>
      </c>
      <c r="G122" s="3">
        <f t="shared" si="1"/>
        <v>700</v>
      </c>
      <c r="J122" s="3"/>
    </row>
    <row r="123" spans="1:11" x14ac:dyDescent="0.3">
      <c r="A123" s="1">
        <v>44292</v>
      </c>
      <c r="C123" t="s">
        <v>58</v>
      </c>
      <c r="D123">
        <v>1076.79</v>
      </c>
      <c r="E123">
        <v>341612</v>
      </c>
      <c r="F123" s="3"/>
      <c r="G123" s="3">
        <f t="shared" si="1"/>
        <v>1076.79</v>
      </c>
      <c r="H123" s="3"/>
      <c r="I123" s="3"/>
      <c r="J123" s="3"/>
    </row>
    <row r="124" spans="1:11" x14ac:dyDescent="0.3">
      <c r="A124" s="1">
        <v>44287</v>
      </c>
      <c r="C124" t="s">
        <v>58</v>
      </c>
      <c r="D124">
        <v>1977.66</v>
      </c>
      <c r="E124">
        <v>340535.21</v>
      </c>
      <c r="F124" s="3"/>
      <c r="G124" s="3">
        <f t="shared" si="1"/>
        <v>1977.66</v>
      </c>
      <c r="H124" s="4"/>
      <c r="I124" s="4"/>
      <c r="J124" s="4"/>
    </row>
    <row r="125" spans="1:11" x14ac:dyDescent="0.3">
      <c r="D125" s="3"/>
      <c r="E125" s="3"/>
      <c r="F125" s="3"/>
      <c r="G125" s="4" t="s">
        <v>69</v>
      </c>
      <c r="H125" s="4" t="s">
        <v>69</v>
      </c>
      <c r="I125" s="4" t="s">
        <v>69</v>
      </c>
      <c r="J125" s="4" t="s">
        <v>69</v>
      </c>
      <c r="K125" s="4" t="s">
        <v>69</v>
      </c>
    </row>
    <row r="126" spans="1:11" x14ac:dyDescent="0.3">
      <c r="D126" s="3"/>
      <c r="E126" s="3"/>
      <c r="F126" s="3"/>
      <c r="G126" s="3">
        <f>SUM(G3:G124)</f>
        <v>1350.2300000000171</v>
      </c>
      <c r="H126" s="3">
        <f>SUM(H3:H124)</f>
        <v>38.08</v>
      </c>
      <c r="I126" s="3">
        <f t="shared" ref="I126:K126" si="2">SUM(I3:I124)</f>
        <v>0</v>
      </c>
      <c r="J126" s="3">
        <f t="shared" si="2"/>
        <v>0</v>
      </c>
      <c r="K126" s="3">
        <f t="shared" si="2"/>
        <v>0</v>
      </c>
    </row>
    <row r="127" spans="1:11" x14ac:dyDescent="0.3">
      <c r="D127" s="3"/>
      <c r="E127" s="3"/>
      <c r="F127" s="3"/>
      <c r="G127" s="3"/>
      <c r="H127" s="3"/>
      <c r="I127" s="3"/>
    </row>
    <row r="128" spans="1:11" x14ac:dyDescent="0.3">
      <c r="C128" t="s">
        <v>52</v>
      </c>
      <c r="D128" s="3">
        <f>G126+H126+I126+J126+K126</f>
        <v>1388.310000000017</v>
      </c>
      <c r="E128" s="3"/>
      <c r="F128" s="3"/>
      <c r="G128" s="3"/>
      <c r="H128" s="3"/>
      <c r="I128" s="3"/>
    </row>
    <row r="130" spans="3:4" ht="15" thickBot="1" x14ac:dyDescent="0.35">
      <c r="C130" s="2" t="s">
        <v>218</v>
      </c>
    </row>
    <row r="131" spans="3:4" x14ac:dyDescent="0.3">
      <c r="C131" s="6" t="s">
        <v>211</v>
      </c>
      <c r="D131" s="7">
        <f>E124-D124</f>
        <v>338557.55000000005</v>
      </c>
    </row>
    <row r="132" spans="3:4" x14ac:dyDescent="0.3">
      <c r="C132" s="8" t="s">
        <v>212</v>
      </c>
      <c r="D132" s="9">
        <f>E3</f>
        <v>339945.86</v>
      </c>
    </row>
    <row r="133" spans="3:4" x14ac:dyDescent="0.3">
      <c r="C133" s="8"/>
      <c r="D133" s="10" t="s">
        <v>15</v>
      </c>
    </row>
    <row r="134" spans="3:4" ht="15" thickBot="1" x14ac:dyDescent="0.35">
      <c r="C134" s="11" t="s">
        <v>213</v>
      </c>
      <c r="D134" s="12">
        <f>D132-D131</f>
        <v>1388.3099999999395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Accounts - 010421 to 310322</vt:lpstr>
      <vt:lpstr>Current - 010421 to 310322</vt:lpstr>
      <vt:lpstr>Deposit - 010421 to 310322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Clarke</dc:creator>
  <cp:lastModifiedBy>vikki</cp:lastModifiedBy>
  <cp:lastPrinted>2022-09-26T13:30:55Z</cp:lastPrinted>
  <dcterms:created xsi:type="dcterms:W3CDTF">2020-10-01T16:55:44Z</dcterms:created>
  <dcterms:modified xsi:type="dcterms:W3CDTF">2022-09-27T10:16:31Z</dcterms:modified>
</cp:coreProperties>
</file>