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Q\Qualimach Limited Self-Administered Scheme\Scheme Split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<sst xmlns="http://schemas.openxmlformats.org/spreadsheetml/2006/main" count="63" uniqueCount="30">
  <si>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</si>
  <si>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</si>
  <si>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</si>
  <si>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</si>
  <si>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</si>
  <si>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</si>
  <si>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</si>
  <si>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</si>
  <si>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</si>
  <si>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</si>
  <si>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</si>
  <si>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</si>
  <si>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</si>
  <si>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</si>
  <si>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</si>
  <si>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</si>
  <si>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</si>
  <si>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</si>
  <si>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</si>
  <si>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</si>
  <si>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</si>
  <si>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Qualimach Limited Pension Scheme</t>
  </si>
  <si>
    <t>Bank account</t>
  </si>
  <si>
    <t>Metlife</t>
  </si>
  <si>
    <t>Property</t>
  </si>
  <si>
    <t>Keith Uncry</t>
  </si>
  <si>
    <t>Keith Cry</t>
  </si>
  <si>
    <t>Kathleen</t>
  </si>
  <si>
    <t>Contribution (Emplyr)</t>
  </si>
  <si>
    <t>Last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</si>
</sst>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E32" sqref="E3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43133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43133</v>
      </c>
      <c r="B11" s="10">
        <v>70906.66</v>
      </c>
      <c r="C11" s="5" t="s">
        <v>22</v>
      </c>
      <c r="D11" s="6"/>
    </row>
    <row r="12" spans="1:4" x14ac:dyDescent="0.25">
      <c r="A12" s="45">
        <v>43133</v>
      </c>
      <c r="B12" s="11">
        <v>553859.49</v>
      </c>
      <c r="C12" s="3" t="s">
        <v>23</v>
      </c>
      <c r="D12" s="4"/>
    </row>
    <row r="13" spans="1:4" x14ac:dyDescent="0.25">
      <c r="A13" s="45">
        <v>43133</v>
      </c>
      <c r="B13" s="11">
        <v>240000</v>
      </c>
      <c r="C13" s="3" t="s">
        <v>24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864766.15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864766.15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A33" sqref="A1:XFD1048576"/>
    </sheetView>
  </sheetViews>
  <sheetFormatPr defaultRowHeight="15" x14ac:dyDescent="0.25"/>
  <cols>
    <col min="1" max="1" width="27.5703125" bestFit="1" customWidth="1"/>
    <col min="2" max="2" width="14.5703125" customWidth="1"/>
    <col min="3" max="3" width="18.28515625" customWidth="1"/>
    <col min="4" max="4" width="27.5703125" bestFit="1" customWidth="1"/>
    <col min="5" max="5" width="14.5703125" customWidth="1"/>
    <col min="6" max="6" width="17.28515625" customWidth="1"/>
    <col min="7" max="7" width="27.5703125" bestFit="1" customWidth="1"/>
    <col min="8" max="8" width="14.5703125" customWidth="1"/>
    <col min="9" max="9" width="17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7"/>
      <c r="C1" s="48"/>
    </row>
    <row r="2" spans="1:18" x14ac:dyDescent="0.25">
      <c r="L2" s="40"/>
    </row>
    <row r="3" spans="1:18" ht="20.25" customHeight="1" x14ac:dyDescent="0.25">
      <c r="A3" s="30" t="s">
        <v>10</v>
      </c>
      <c r="B3" s="53" t="s">
        <v>25</v>
      </c>
      <c r="C3" s="54"/>
      <c r="D3" s="30" t="s">
        <v>10</v>
      </c>
      <c r="E3" s="53" t="s">
        <v>26</v>
      </c>
      <c r="F3" s="54"/>
      <c r="G3" s="30" t="s">
        <v>10</v>
      </c>
      <c r="H3" s="53" t="s">
        <v>27</v>
      </c>
      <c r="I3" s="54"/>
      <c r="J3" s="30" t="s">
        <v>10</v>
      </c>
      <c r="K3" s="53" t="s">
        <v>15</v>
      </c>
      <c r="L3" s="54"/>
      <c r="M3" s="30" t="s">
        <v>10</v>
      </c>
      <c r="N3" s="53" t="s">
        <v>15</v>
      </c>
      <c r="O3" s="54"/>
      <c r="P3" s="30" t="s">
        <v>10</v>
      </c>
      <c r="Q3" s="53" t="s">
        <v>15</v>
      </c>
      <c r="R3" s="54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A6" t="s">
        <v>29</v>
      </c>
      <c r="B6" s="42">
        <v>41963</v>
      </c>
      <c r="C6" s="39">
        <v>335909.01</v>
      </c>
      <c r="D6" t="s">
        <v>29</v>
      </c>
      <c r="E6" s="42">
        <v>41963</v>
      </c>
      <c r="F6" s="39">
        <v>449475.64</v>
      </c>
      <c r="G6" s="55" t="s">
        <v>28</v>
      </c>
      <c r="H6" s="42">
        <v>42828</v>
      </c>
      <c r="I6" s="39">
        <v>10000</v>
      </c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335909.01</v>
      </c>
      <c r="E31" s="30" t="s">
        <v>13</v>
      </c>
      <c r="F31" s="33">
        <f>SUM(F6:F29)</f>
        <v>449475.64</v>
      </c>
      <c r="H31" s="30" t="s">
        <v>13</v>
      </c>
      <c r="I31" s="33">
        <f>SUM(I6:I29)</f>
        <v>10000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9" t="str">
        <f>B3</f>
        <v>Keith Uncry</v>
      </c>
      <c r="C38" s="49"/>
      <c r="D38" s="37" t="str">
        <f>E3</f>
        <v>Keith Cry</v>
      </c>
      <c r="E38" s="49" t="str">
        <f>H3</f>
        <v>Kathleen</v>
      </c>
      <c r="F38" s="49"/>
      <c r="G38" s="37" t="str">
        <f>K3</f>
        <v>N/A</v>
      </c>
      <c r="H38" s="49" t="str">
        <f>N3</f>
        <v>N/A</v>
      </c>
      <c r="I38" s="49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2">
        <f>C31/(C31+F31+I31+L31+O31+R31)</f>
        <v>0.42232272146564559</v>
      </c>
      <c r="C39" s="52"/>
      <c r="D39" s="36">
        <f>F31/(C31+F31+I31+L31+O31+R31)</f>
        <v>0.56510474523238541</v>
      </c>
      <c r="E39" s="52">
        <f>I31/(C31+F31+I31+L31+O31+R31)</f>
        <v>1.2572533301969053E-2</v>
      </c>
      <c r="F39" s="52"/>
      <c r="G39" s="36">
        <f>L31/(C31+F31+I31+L31+O31+R31)</f>
        <v>0</v>
      </c>
      <c r="H39" s="52">
        <f>O31/(C31+F31+I31+L31+O31+R31)</f>
        <v>0</v>
      </c>
      <c r="I39" s="52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1">
        <v>864766.15</v>
      </c>
    </row>
    <row r="43" spans="1:11" ht="23.25" customHeight="1" x14ac:dyDescent="0.25"/>
    <row r="44" spans="1:11" ht="23.25" customHeight="1" x14ac:dyDescent="0.25">
      <c r="A44" s="30" t="s">
        <v>10</v>
      </c>
      <c r="B44" s="49" t="str">
        <f>B3</f>
        <v>Keith Uncry</v>
      </c>
      <c r="C44" s="49"/>
      <c r="D44" s="37" t="str">
        <f>E3</f>
        <v>Keith Cry</v>
      </c>
      <c r="E44" s="49" t="str">
        <f>H3</f>
        <v>Kathleen</v>
      </c>
      <c r="F44" s="49"/>
      <c r="G44" s="37" t="str">
        <f>K3</f>
        <v>N/A</v>
      </c>
      <c r="H44" s="49" t="str">
        <f>N3</f>
        <v>N/A</v>
      </c>
      <c r="I44" s="49"/>
      <c r="J44" s="37" t="str">
        <f>Q3</f>
        <v>N/A</v>
      </c>
    </row>
    <row r="45" spans="1:11" ht="23.25" customHeight="1" x14ac:dyDescent="0.25">
      <c r="A45" s="30" t="s">
        <v>18</v>
      </c>
      <c r="B45" s="50">
        <f>B39*D42</f>
        <v>365210.3938993687</v>
      </c>
      <c r="C45" s="50"/>
      <c r="D45" s="43">
        <f>D42*D39</f>
        <v>488683.45488134079</v>
      </c>
      <c r="E45" s="50">
        <f>E39*D42</f>
        <v>10872.301219290564</v>
      </c>
      <c r="F45" s="50"/>
      <c r="G45" s="43">
        <f>G39*D42</f>
        <v>0</v>
      </c>
      <c r="H45" s="50">
        <f>H39*D42</f>
        <v>0</v>
      </c>
      <c r="I45" s="50"/>
      <c r="J45" s="43">
        <f>J39*D42</f>
        <v>0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2018-02-06T11:05:43Z</dcterms:modified>
</cp:coreProperties>
</file>