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</sheets>
  <definedNames/>
  <calcPr/>
  <extLst>
    <ext uri="GoogleSheetsCustomDataVersion2">
      <go:sheetsCustomData xmlns:go="http://customooxmlschemas.google.com/" r:id="rId5" roundtripDataChecksum="NFQY99NhU477e58EL65YMQpXN1s44emEtlzsy3utmOU="/>
    </ext>
  </extLst>
</workbook>
</file>

<file path=xl/sharedStrings.xml><?xml version="1.0" encoding="utf-8"?>
<sst xmlns="http://schemas.openxmlformats.org/spreadsheetml/2006/main" count="69" uniqueCount="67">
  <si>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</si>
  <si>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</si>
  <si>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</si>
  <si>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</si>
  <si>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</si>
  <si>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</si>
  <si>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</si>
  <si>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</si>
  <si>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</si>
  <si>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</si>
  <si>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</si>
  <si>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Rocky Asset Management Limited Pension Scheme</t>
  </si>
  <si>
    <t>cash (now Handelsbanken)</t>
  </si>
  <si>
    <t>(AIB account transferred to Handelsbanken)</t>
  </si>
  <si>
    <t>PSTR</t>
  </si>
  <si>
    <t>00817677RP</t>
  </si>
  <si>
    <t>Norec House</t>
  </si>
  <si>
    <t>N</t>
  </si>
  <si>
    <t>Principle Employer / Admin</t>
  </si>
  <si>
    <t>Registered Scheme Administrator Limited</t>
  </si>
  <si>
    <t>ALEXANDRA BARTLES CHURCH</t>
  </si>
  <si>
    <t>Y</t>
  </si>
  <si>
    <t>Admin ID:</t>
  </si>
  <si>
    <t>A0145081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</si>
  <si>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</si>
  <si>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</si>
  <si>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</si>
  <si>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</si>
  <si>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</si>
  <si>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</si>
  <si>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</si>
  <si>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</si>
  <si>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</si>
  <si>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</si>
  <si>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Rent ASCOT DOORS</t>
  </si>
  <si>
    <t>Rent YATES DRYWALL LTD NOREC</t>
  </si>
  <si>
    <t>Employer Contributions</t>
  </si>
  <si>
    <t>April</t>
  </si>
  <si>
    <t>29 feb 2022</t>
  </si>
  <si>
    <t>YATES DRYWALL LTD YATES DRYWALL</t>
  </si>
  <si>
    <t>Member Contributions</t>
  </si>
  <si>
    <t xml:space="preserve">May </t>
  </si>
  <si>
    <t>Third Party Contributions</t>
  </si>
  <si>
    <t>June</t>
  </si>
  <si>
    <t>ALEXANDRA BARTLES CHURCH RENT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</si>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</sst>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[$£]#,##0.00"/>
  </numFmts>
  <fonts count="1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theme="1"/>
      <name val="Arial"/>
    </font>
    <font>
      <color rgb="FFFF0000"/>
      <name val="Arial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5" xfId="0" applyAlignment="1" applyBorder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0" fillId="0" fontId="3" numFmtId="0" xfId="0" applyAlignment="1" applyFont="1">
      <alignment vertical="bottom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5" fillId="0" fontId="5" numFmtId="167" xfId="0" applyAlignment="1" applyBorder="1" applyFont="1" applyNumberFormat="1">
      <alignment horizontal="center"/>
    </xf>
    <xf borderId="4" fillId="0" fontId="3" numFmtId="0" xfId="0" applyAlignment="1" applyBorder="1" applyFont="1">
      <alignment readingOrder="0" vertical="bottom"/>
    </xf>
    <xf borderId="0" fillId="0" fontId="6" numFmtId="0" xfId="0" applyFont="1"/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 readingOrder="0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center" readingOrder="0" shrinkToFit="0" wrapText="1"/>
    </xf>
    <xf borderId="0" fillId="0" fontId="5" numFmtId="0" xfId="0" applyAlignment="1" applyFont="1">
      <alignment readingOrder="0" shrinkToFit="0" wrapText="1"/>
    </xf>
    <xf borderId="0" fillId="0" fontId="8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71" xfId="0" applyAlignment="1" applyFont="1" applyNumberFormat="1">
      <alignment readingOrder="0"/>
    </xf>
    <xf borderId="0" fillId="0" fontId="3" numFmtId="170" xfId="0" applyFont="1" applyNumberFormat="1"/>
    <xf borderId="0" fillId="0" fontId="5" numFmtId="170" xfId="0" applyAlignment="1" applyFont="1" applyNumberFormat="1">
      <alignment readingOrder="0"/>
    </xf>
    <xf borderId="0" fillId="0" fontId="3" numFmtId="170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3" numFmtId="171" xfId="0" applyFont="1" applyNumberFormat="1"/>
    <xf borderId="0" fillId="0" fontId="6" numFmtId="171" xfId="0" applyFont="1" applyNumberFormat="1"/>
    <xf borderId="0" fillId="0" fontId="5" numFmtId="170" xfId="0" applyFont="1" applyNumberFormat="1"/>
    <xf borderId="0" fillId="0" fontId="3" numFmtId="165" xfId="0" applyAlignment="1" applyFont="1" applyNumberFormat="1">
      <alignment horizontal="center" readingOrder="0"/>
    </xf>
    <xf borderId="0" fillId="0" fontId="9" numFmtId="0" xfId="0" applyAlignment="1" applyFont="1">
      <alignment vertical="bottom"/>
    </xf>
    <xf borderId="0" fillId="0" fontId="10" numFmtId="4" xfId="0" applyAlignment="1" applyFont="1" applyNumberFormat="1">
      <alignment horizontal="right" vertical="bottom"/>
    </xf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6" numFmtId="169" xfId="0" applyFont="1" applyNumberFormat="1"/>
    <xf borderId="0" fillId="0" fontId="11" numFmtId="0" xfId="0" applyFont="1"/>
    <xf borderId="0" fillId="0" fontId="11" numFmtId="16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2" width="21.29"/>
    <col customWidth="1" min="3" max="3" width="17.57"/>
    <col customWidth="1" min="4" max="4" width="11.0"/>
    <col customWidth="1" min="5" max="5" width="13.71"/>
    <col customWidth="1" min="6" max="6" width="15.0"/>
    <col customWidth="1" min="7" max="7" width="10.86"/>
    <col customWidth="1" min="8" max="8" width="12.71"/>
    <col customWidth="1" min="9" max="9" width="12.43"/>
    <col customWidth="1" min="10" max="10" width="11.71"/>
    <col customWidth="1" min="11" max="11" width="13.71"/>
  </cols>
  <sheetData>
    <row r="1">
      <c r="A1" s="1" t="s">
        <v>0</v>
      </c>
      <c r="B1" s="2">
        <v>44657.0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151722.05</v>
      </c>
      <c r="F2" s="9">
        <v>260683.89</v>
      </c>
      <c r="G2" s="11" t="s">
        <v>13</v>
      </c>
      <c r="H2" s="12"/>
      <c r="I2" s="13"/>
      <c r="J2" s="12"/>
      <c r="K2" s="14"/>
    </row>
    <row r="3">
      <c r="A3" s="6" t="s">
        <v>14</v>
      </c>
      <c r="B3" s="7" t="s">
        <v>15</v>
      </c>
      <c r="C3" s="15" t="s">
        <v>16</v>
      </c>
      <c r="D3" s="10" t="s">
        <v>17</v>
      </c>
      <c r="E3" s="9">
        <v>270207.2</v>
      </c>
      <c r="F3" s="9">
        <v>270207.2</v>
      </c>
      <c r="G3" s="9"/>
      <c r="H3" s="16"/>
      <c r="I3" s="17"/>
      <c r="J3" s="14"/>
      <c r="K3" s="18">
        <f>E29+F29</f>
        <v>48700</v>
      </c>
    </row>
    <row r="4">
      <c r="A4" s="6" t="s">
        <v>18</v>
      </c>
      <c r="B4" s="7" t="s">
        <v>19</v>
      </c>
      <c r="C4" s="19" t="s">
        <v>20</v>
      </c>
      <c r="D4" s="10" t="s">
        <v>21</v>
      </c>
      <c r="E4" s="10">
        <v>150000.0</v>
      </c>
      <c r="F4" s="10">
        <v>0.0</v>
      </c>
      <c r="G4" s="10">
        <v>150000.0</v>
      </c>
      <c r="H4" s="16"/>
      <c r="I4" s="17"/>
      <c r="J4" s="14"/>
      <c r="K4" s="14">
        <f>H18</f>
        <v>3375</v>
      </c>
    </row>
    <row r="5">
      <c r="A5" s="6" t="s">
        <v>22</v>
      </c>
      <c r="B5" s="7" t="s">
        <v>23</v>
      </c>
      <c r="C5" s="8"/>
      <c r="D5" s="9"/>
      <c r="E5" s="9"/>
      <c r="F5" s="9"/>
      <c r="G5" s="9"/>
      <c r="H5" s="16"/>
      <c r="I5" s="17"/>
      <c r="J5" s="14"/>
      <c r="K5" s="14"/>
    </row>
    <row r="6">
      <c r="A6" s="6"/>
      <c r="B6" s="20"/>
      <c r="C6" s="8"/>
      <c r="D6" s="9"/>
      <c r="E6" s="9"/>
      <c r="F6" s="9"/>
      <c r="G6" s="9"/>
      <c r="H6" s="16"/>
      <c r="I6" s="17"/>
      <c r="J6" s="14"/>
      <c r="K6" s="14"/>
    </row>
    <row r="7">
      <c r="A7" s="6"/>
      <c r="B7" s="21"/>
      <c r="C7" s="8"/>
      <c r="D7" s="9"/>
      <c r="E7" s="9"/>
      <c r="F7" s="9"/>
      <c r="G7" s="9"/>
      <c r="H7" s="22"/>
      <c r="I7" s="17"/>
      <c r="J7" s="17"/>
      <c r="K7" s="14"/>
    </row>
    <row r="8">
      <c r="A8" s="6"/>
      <c r="B8" s="7"/>
      <c r="C8" s="8"/>
      <c r="D8" s="9"/>
      <c r="E8" s="9"/>
      <c r="F8" s="9"/>
      <c r="G8" s="9"/>
      <c r="H8" s="22"/>
      <c r="I8" s="17"/>
      <c r="J8" s="17"/>
      <c r="K8" s="14"/>
    </row>
    <row r="9">
      <c r="A9" s="6"/>
      <c r="B9" s="7"/>
      <c r="C9" s="23"/>
      <c r="D9" s="9"/>
      <c r="E9" s="9"/>
      <c r="F9" s="9"/>
      <c r="G9" s="9"/>
      <c r="H9" s="24"/>
      <c r="I9" s="24"/>
      <c r="J9" s="24"/>
      <c r="K9" s="24"/>
    </row>
    <row r="10">
      <c r="A10" s="6" t="s">
        <v>24</v>
      </c>
      <c r="B10" s="7"/>
      <c r="C10" s="25" t="s">
        <v>25</v>
      </c>
      <c r="D10" s="26"/>
      <c r="E10" s="27">
        <f>E4</f>
        <v>150000</v>
      </c>
      <c r="F10" s="28">
        <v>0.0</v>
      </c>
      <c r="G10" s="27" t="str">
        <f t="shared" ref="G10:G11" si="2">G7</f>
        <v/>
      </c>
      <c r="H10" s="27"/>
      <c r="I10" s="27" t="str">
        <f t="shared" ref="I10:I11" si="3">I7</f>
        <v/>
      </c>
      <c r="J10" s="27"/>
      <c r="K10" s="27" t="str">
        <f t="shared" ref="K10:K11" si="4">K7</f>
        <v/>
      </c>
    </row>
    <row r="11">
      <c r="A11" s="6" t="s">
        <v>24</v>
      </c>
      <c r="B11" s="29"/>
      <c r="C11" s="30" t="s">
        <v>26</v>
      </c>
      <c r="D11" s="31"/>
      <c r="E11" s="32">
        <f t="shared" ref="E11:F11" si="1">E3</f>
        <v>270207.2</v>
      </c>
      <c r="F11" s="32">
        <f t="shared" si="1"/>
        <v>270207.2</v>
      </c>
      <c r="G11" s="32" t="str">
        <f t="shared" si="2"/>
        <v/>
      </c>
      <c r="H11" s="32"/>
      <c r="I11" s="32" t="str">
        <f t="shared" si="3"/>
        <v/>
      </c>
      <c r="J11" s="32"/>
      <c r="K11" s="32" t="str">
        <f t="shared" si="4"/>
        <v/>
      </c>
    </row>
    <row r="12">
      <c r="A12" s="6" t="s">
        <v>27</v>
      </c>
      <c r="B12" s="29"/>
      <c r="C12" s="33" t="s">
        <v>28</v>
      </c>
      <c r="D12" s="34" t="str">
        <f t="shared" ref="D12:G12" si="5">D2</f>
        <v/>
      </c>
      <c r="E12" s="34">
        <f t="shared" si="5"/>
        <v>151722.05</v>
      </c>
      <c r="F12" s="34">
        <f t="shared" si="5"/>
        <v>260683.89</v>
      </c>
      <c r="G12" s="35" t="str">
        <f t="shared" si="5"/>
        <v>(AIB account transferred to Handelsbanken)</v>
      </c>
      <c r="H12" s="35"/>
      <c r="I12" s="35" t="str">
        <f>I2</f>
        <v/>
      </c>
      <c r="J12" s="35"/>
      <c r="K12" s="35" t="str">
        <f>K2</f>
        <v/>
      </c>
    </row>
    <row r="13">
      <c r="A13" s="6" t="s">
        <v>29</v>
      </c>
      <c r="B13" s="7"/>
      <c r="C13" s="36" t="s">
        <v>30</v>
      </c>
      <c r="D13" s="37">
        <f t="shared" ref="D13:G13" si="6">SUM(D10:D12)</f>
        <v>0</v>
      </c>
      <c r="E13" s="37">
        <f t="shared" si="6"/>
        <v>571929.25</v>
      </c>
      <c r="F13" s="37">
        <f t="shared" si="6"/>
        <v>530891.09</v>
      </c>
      <c r="G13" s="37">
        <f t="shared" si="6"/>
        <v>0</v>
      </c>
      <c r="H13" s="37"/>
      <c r="I13" s="37">
        <f>SUM(I10:I12)</f>
        <v>0</v>
      </c>
      <c r="J13" s="37"/>
      <c r="K13" s="37">
        <f>SUM(K10:K11)</f>
        <v>0</v>
      </c>
    </row>
    <row r="14">
      <c r="A14" s="6" t="s">
        <v>31</v>
      </c>
      <c r="B14" s="38"/>
      <c r="J14" s="39"/>
    </row>
    <row r="15">
      <c r="A15" s="6" t="s">
        <v>32</v>
      </c>
      <c r="B15" s="40"/>
      <c r="C15" s="41"/>
      <c r="D15" s="42" t="s">
        <v>33</v>
      </c>
      <c r="E15" s="43" t="s">
        <v>34</v>
      </c>
      <c r="F15" s="44" t="s">
        <v>35</v>
      </c>
      <c r="G15" s="45"/>
      <c r="H15" s="46"/>
      <c r="I15" s="46"/>
      <c r="J15" s="39"/>
    </row>
    <row r="16">
      <c r="A16" s="47" t="s">
        <v>36</v>
      </c>
      <c r="B16" s="40">
        <v>0.0</v>
      </c>
      <c r="C16" s="20" t="s">
        <v>37</v>
      </c>
      <c r="D16" s="48">
        <f>660+10.2</f>
        <v>670.2</v>
      </c>
      <c r="E16" s="49">
        <v>1620.0</v>
      </c>
      <c r="F16" s="50"/>
      <c r="G16" s="45"/>
      <c r="H16" s="51">
        <v>150000.0</v>
      </c>
      <c r="I16" s="52" t="s">
        <v>38</v>
      </c>
      <c r="J16" s="52" t="s">
        <v>39</v>
      </c>
    </row>
    <row r="17">
      <c r="A17" s="47" t="s">
        <v>40</v>
      </c>
      <c r="B17" s="40">
        <v>0.0</v>
      </c>
      <c r="C17" s="20" t="s">
        <v>41</v>
      </c>
      <c r="D17" s="48">
        <v>5.0</v>
      </c>
      <c r="E17" s="49">
        <v>1620.0</v>
      </c>
      <c r="F17" s="50"/>
      <c r="G17" s="49"/>
      <c r="H17" s="49"/>
      <c r="I17" s="49"/>
    </row>
    <row r="18">
      <c r="A18" s="47" t="s">
        <v>42</v>
      </c>
      <c r="B18" s="40">
        <v>0.0</v>
      </c>
      <c r="C18" s="20" t="s">
        <v>43</v>
      </c>
      <c r="D18" s="53">
        <f>60+5.4+1940</f>
        <v>2005.4</v>
      </c>
      <c r="E18" s="49">
        <v>1620.0</v>
      </c>
      <c r="F18" s="50">
        <v>7500.0</v>
      </c>
      <c r="G18" s="49"/>
      <c r="H18" s="51">
        <v>3375.0</v>
      </c>
      <c r="I18" s="51" t="s">
        <v>44</v>
      </c>
    </row>
    <row r="19">
      <c r="A19" s="47" t="s">
        <v>45</v>
      </c>
      <c r="B19" s="40">
        <v>0.0</v>
      </c>
      <c r="C19" s="20" t="s">
        <v>46</v>
      </c>
      <c r="D19" s="54">
        <f>495+66+9.2</f>
        <v>570.2</v>
      </c>
      <c r="E19" s="49">
        <v>1620.0</v>
      </c>
      <c r="F19" s="55"/>
      <c r="G19" s="49"/>
      <c r="H19" s="49"/>
      <c r="I19" s="49"/>
    </row>
    <row r="20">
      <c r="A20" s="47" t="s">
        <v>47</v>
      </c>
      <c r="B20" s="40">
        <v>0.0</v>
      </c>
      <c r="C20" s="20" t="s">
        <v>48</v>
      </c>
      <c r="D20" s="48">
        <v>6.4</v>
      </c>
      <c r="E20" s="49">
        <v>1620.0</v>
      </c>
      <c r="F20" s="55"/>
      <c r="G20" s="49"/>
      <c r="H20" s="49"/>
      <c r="I20" s="49"/>
    </row>
    <row r="21" ht="15.75" customHeight="1">
      <c r="A21" s="47" t="s">
        <v>49</v>
      </c>
      <c r="B21" s="40">
        <v>0.0</v>
      </c>
      <c r="C21" s="20" t="s">
        <v>50</v>
      </c>
      <c r="D21" s="48">
        <v>5.4</v>
      </c>
      <c r="E21" s="49">
        <v>1620.0</v>
      </c>
      <c r="F21" s="55"/>
      <c r="G21" s="49"/>
      <c r="H21" s="49"/>
      <c r="I21" s="49"/>
    </row>
    <row r="22" ht="15.75" customHeight="1">
      <c r="A22" s="47" t="s">
        <v>51</v>
      </c>
      <c r="B22" s="40">
        <v>0.0</v>
      </c>
      <c r="C22" s="20" t="s">
        <v>52</v>
      </c>
      <c r="D22" s="48">
        <f>495+2049+32+6.2</f>
        <v>2582.2</v>
      </c>
      <c r="E22" s="51">
        <v>3240.0</v>
      </c>
      <c r="F22" s="50">
        <v>7500.0</v>
      </c>
      <c r="G22" s="49"/>
      <c r="H22" s="49"/>
      <c r="I22" s="49"/>
    </row>
    <row r="23" ht="15.75" customHeight="1">
      <c r="A23" s="6" t="s">
        <v>53</v>
      </c>
      <c r="B23" s="40"/>
      <c r="C23" s="20" t="s">
        <v>54</v>
      </c>
      <c r="D23" s="53">
        <f>66+6.8</f>
        <v>72.8</v>
      </c>
      <c r="E23" s="49">
        <v>1620.0</v>
      </c>
      <c r="F23" s="55"/>
      <c r="G23" s="49"/>
      <c r="H23" s="49"/>
      <c r="I23" s="49"/>
    </row>
    <row r="24" ht="15.75" customHeight="1">
      <c r="A24" s="47" t="s">
        <v>55</v>
      </c>
      <c r="B24" s="56">
        <v>0.0</v>
      </c>
      <c r="C24" s="20" t="s">
        <v>56</v>
      </c>
      <c r="D24" s="48">
        <v>6.4</v>
      </c>
      <c r="E24" s="49"/>
      <c r="F24" s="57"/>
      <c r="G24" s="58"/>
      <c r="H24" s="49"/>
      <c r="I24" s="49"/>
    </row>
    <row r="25" ht="15.75" customHeight="1">
      <c r="A25" s="47" t="s">
        <v>57</v>
      </c>
      <c r="B25" s="59">
        <v>0.0</v>
      </c>
      <c r="C25" s="20" t="s">
        <v>58</v>
      </c>
      <c r="D25" s="53">
        <f>495+2049.01+6.2</f>
        <v>2550.21</v>
      </c>
      <c r="E25" s="49">
        <v>1620.0</v>
      </c>
      <c r="F25" s="50">
        <v>7500.0</v>
      </c>
      <c r="G25" s="49"/>
      <c r="H25" s="49"/>
      <c r="I25" s="49"/>
    </row>
    <row r="26" ht="15.75" customHeight="1">
      <c r="A26" s="47" t="s">
        <v>59</v>
      </c>
      <c r="B26" s="40">
        <v>0.0</v>
      </c>
      <c r="C26" s="20" t="s">
        <v>60</v>
      </c>
      <c r="D26" s="48">
        <v>7.0</v>
      </c>
      <c r="E26" s="49"/>
      <c r="F26" s="49"/>
      <c r="G26" s="49"/>
      <c r="H26" s="49"/>
      <c r="I26" s="49"/>
    </row>
    <row r="27" ht="15.75" customHeight="1">
      <c r="A27" s="47" t="s">
        <v>61</v>
      </c>
      <c r="B27" s="40">
        <v>0.0</v>
      </c>
      <c r="C27" s="20" t="s">
        <v>62</v>
      </c>
      <c r="D27" s="48">
        <v>11.6</v>
      </c>
      <c r="E27" s="49"/>
      <c r="F27" s="50">
        <v>10000.0</v>
      </c>
      <c r="G27" s="49"/>
      <c r="H27" s="49"/>
      <c r="I27" s="49"/>
    </row>
    <row r="28" ht="15.75" customHeight="1">
      <c r="A28" s="47" t="s">
        <v>63</v>
      </c>
      <c r="B28" s="40">
        <v>0.0</v>
      </c>
      <c r="C28" s="20" t="s">
        <v>37</v>
      </c>
      <c r="D28" s="53">
        <f>495+2049.01</f>
        <v>2544.01</v>
      </c>
      <c r="E28" s="49"/>
      <c r="F28" s="49"/>
      <c r="G28" s="49"/>
      <c r="H28" s="49"/>
      <c r="I28" s="49"/>
    </row>
    <row r="29" ht="15.75" customHeight="1">
      <c r="A29" s="47" t="s">
        <v>64</v>
      </c>
      <c r="B29" s="60">
        <f>D29+G29</f>
        <v>11036.82</v>
      </c>
      <c r="D29" s="61">
        <f t="shared" ref="D29:F29" si="7">SUM(D16:D28)</f>
        <v>11036.82</v>
      </c>
      <c r="E29" s="61">
        <f t="shared" si="7"/>
        <v>16200</v>
      </c>
      <c r="F29" s="61">
        <f t="shared" si="7"/>
        <v>32500</v>
      </c>
      <c r="G29" s="61"/>
      <c r="H29" s="61"/>
      <c r="I29" s="61"/>
    </row>
    <row r="30" ht="15.75" customHeight="1">
      <c r="A30" s="20" t="s">
        <v>65</v>
      </c>
      <c r="B30" s="40">
        <f>SUM(B16:B29)</f>
        <v>11036.82</v>
      </c>
    </row>
    <row r="31" ht="15.75" customHeight="1">
      <c r="A31" s="20" t="s">
        <v>66</v>
      </c>
      <c r="B31" s="62">
        <f>E13</f>
        <v>571929.25</v>
      </c>
    </row>
    <row r="32" ht="15.75" customHeight="1"/>
    <row r="33" ht="15.75" customHeight="1"/>
    <row r="34" ht="15.75" customHeight="1"/>
    <row r="35" ht="15.75" customHeight="1">
      <c r="B35" s="63"/>
    </row>
    <row r="36" ht="15.75" customHeight="1">
      <c r="B36" s="63"/>
    </row>
    <row r="37" ht="15.75" customHeight="1">
      <c r="B37" s="63"/>
    </row>
    <row r="38" ht="15.75" customHeight="1"/>
    <row r="39" ht="15.75" customHeight="1">
      <c r="B39" s="63"/>
    </row>
    <row r="40" ht="15.75" customHeight="1">
      <c r="A40" s="64"/>
      <c r="B40" s="65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