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2" sheetId="2" r:id="rId5"/>
  </sheets>
  <definedNames>
    <definedName hidden="1" localSheetId="1" name="_xlnm._FilterDatabase">Sheet2!$A$1:$Z$52</definedName>
  </definedNames>
  <calcPr/>
  <extLst>
    <ext uri="GoogleSheetsCustomDataVersion2">
      <go:sheetsCustomData xmlns:go="http://customooxmlschemas.google.com/" r:id="rId6" roundtripDataChecksum="EEd9b8iMJCc4le42fRVA6n2XydAbXL2eYTHM43Q6GKo="/>
    </ext>
  </extLst>
</workbook>
</file>

<file path=xl/sharedStrings.xml><?xml version="1.0" encoding="utf-8"?>
<sst xmlns="http://schemas.openxmlformats.org/spreadsheetml/2006/main" count="255" uniqueCount="180">
  <si>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</si>
  <si>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</si>
  <si>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</si>
  <si>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</si>
  <si>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</si>
  <si>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</si>
  <si>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</si>
  <si>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</si>
  <si>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</si>
  <si>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</si>
  <si>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</si>
  <si>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Rocky Asset Management Limited Pension Scheme</t>
  </si>
  <si>
    <t>cash (now Handelsbanken)</t>
  </si>
  <si>
    <t>PSTR</t>
  </si>
  <si>
    <t>00817677RP</t>
  </si>
  <si>
    <t>Norec House</t>
  </si>
  <si>
    <t>N</t>
  </si>
  <si>
    <t>Principle Employer / Admin</t>
  </si>
  <si>
    <t>Registered Scheme Administrator Limited</t>
  </si>
  <si>
    <t>ALEXANDRA BARTLES CHURCH</t>
  </si>
  <si>
    <t>Y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</si>
  <si>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</si>
  <si>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</si>
  <si>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</si>
  <si>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</si>
  <si>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</si>
  <si>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</si>
  <si>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</si>
  <si>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</si>
  <si>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</si>
  <si>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</si>
  <si>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</si>
  <si>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</si>
  <si>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 ASCOT DOORS</t>
  </si>
  <si>
    <t>Rent YATES DRYWALL LTD NOREC</t>
  </si>
  <si>
    <t>ALEXANDRA BARTLES CHURCH RENT</t>
  </si>
  <si>
    <t>Employer Contributions</t>
  </si>
  <si>
    <t>April</t>
  </si>
  <si>
    <t>29 feb 2022</t>
  </si>
  <si>
    <t>YATES DRYWALL LTD YATES DRYWALL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</si>
  <si>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</si>
  <si>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</si>
  <si>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</si>
  <si>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</si>
  <si>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</si>
  <si>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</si>
  <si>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</si>
  <si>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</si>
  <si>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</si>
  <si>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</si>
  <si>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</si>
  <si>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</si>
  <si>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</si>
  <si>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</si>
  <si>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</si>
  <si>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</si>
  <si>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</si>
  <si>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</si>
  <si>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</si>
  <si>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</si>
  <si>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</si>
  <si>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</si>
  <si>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</si>
  <si>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</si>
  <si>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</si>
  <si>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</si>
  <si>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data</t>
  </si>
  <si>
    <t>amount</t>
  </si>
  <si>
    <t>type</t>
  </si>
  <si>
    <t>balance</t>
  </si>
  <si>
    <t>£1,620.00</t>
  </si>
  <si>
    <t>Rent</t>
  </si>
  <si>
    <t>£153,342.05</t>
  </si>
  <si>
    <t>25/4/2022</t>
  </si>
  <si>
    <t>-£6.60</t>
  </si>
  <si>
    <t>Bank Charges</t>
  </si>
  <si>
    <t>£153,335.45</t>
  </si>
  <si>
    <t>29/4/2022</t>
  </si>
  <si>
    <t>£154,955.45</t>
  </si>
  <si>
    <t>20/5/2022</t>
  </si>
  <si>
    <t>£156,575.45</t>
  </si>
  <si>
    <t>23/5/2022</t>
  </si>
  <si>
    <t>-£5.80</t>
  </si>
  <si>
    <t>£156,569.65</t>
  </si>
  <si>
    <t>21/6/2022</t>
  </si>
  <si>
    <t>-£5.40</t>
  </si>
  <si>
    <t>£156,564.25</t>
  </si>
  <si>
    <t>23/6/2022</t>
  </si>
  <si>
    <t>£2,500.00</t>
  </si>
  <si>
    <t>£159,064.25</t>
  </si>
  <si>
    <t>24/6/2022</t>
  </si>
  <si>
    <t>-£132.00</t>
  </si>
  <si>
    <t>Accountants Fee</t>
  </si>
  <si>
    <t>£158,932.25</t>
  </si>
  <si>
    <t>-£2,049.01</t>
  </si>
  <si>
    <t>VAT</t>
  </si>
  <si>
    <t>£156,883.24</t>
  </si>
  <si>
    <t>£3,375.00</t>
  </si>
  <si>
    <t>£160,258.24</t>
  </si>
  <si>
    <t>£161,878.24</t>
  </si>
  <si>
    <t>-£495.00</t>
  </si>
  <si>
    <t>£161,383.24</t>
  </si>
  <si>
    <t>£163,883.24</t>
  </si>
  <si>
    <t>£166,383.24</t>
  </si>
  <si>
    <t>21/7/2022</t>
  </si>
  <si>
    <t>-£9.20</t>
  </si>
  <si>
    <t>£166,374.04</t>
  </si>
  <si>
    <t>25/7/2022</t>
  </si>
  <si>
    <t>£1,880.00</t>
  </si>
  <si>
    <t>£168,254.04</t>
  </si>
  <si>
    <t>£169,874.04</t>
  </si>
  <si>
    <t>-£310.00</t>
  </si>
  <si>
    <t>Insurance</t>
  </si>
  <si>
    <t>£169,564.04</t>
  </si>
  <si>
    <t>-£491.53</t>
  </si>
  <si>
    <t>£169,072.51</t>
  </si>
  <si>
    <t>-£66.00</t>
  </si>
  <si>
    <t>£169,006.51</t>
  </si>
  <si>
    <t>-£54.00</t>
  </si>
  <si>
    <t>£168,952.51</t>
  </si>
  <si>
    <t>22/8/2022</t>
  </si>
  <si>
    <t>£168,946.71</t>
  </si>
  <si>
    <t>15/9/2022</t>
  </si>
  <si>
    <t>-£2,040.01</t>
  </si>
  <si>
    <t>£166,906.70</t>
  </si>
  <si>
    <t>21/9/2022</t>
  </si>
  <si>
    <t>-£9.00</t>
  </si>
  <si>
    <t>£166,897.70</t>
  </si>
  <si>
    <t>30/9/2022</t>
  </si>
  <si>
    <t>£168,517.70</t>
  </si>
  <si>
    <t>£168,022.70</t>
  </si>
  <si>
    <t>£171,397.70</t>
  </si>
  <si>
    <t>£173,897.70</t>
  </si>
  <si>
    <t>£176,397.70</t>
  </si>
  <si>
    <t>£178,897.70</t>
  </si>
  <si>
    <t>£178,831.70</t>
  </si>
  <si>
    <t>14/10/2022</t>
  </si>
  <si>
    <t>-£38.00</t>
  </si>
  <si>
    <t>£178,793.70</t>
  </si>
  <si>
    <t>17/10/2022</t>
  </si>
  <si>
    <t>£180,413.70</t>
  </si>
  <si>
    <t>21/1/2022</t>
  </si>
  <si>
    <t>£180,404.50</t>
  </si>
  <si>
    <t>14/11/2022</t>
  </si>
  <si>
    <t>£182,024.50</t>
  </si>
  <si>
    <t>21/11/2022</t>
  </si>
  <si>
    <t>-£5.60</t>
  </si>
  <si>
    <t>£182,018.90</t>
  </si>
  <si>
    <t>21/12/2022</t>
  </si>
  <si>
    <t>£182,013.50</t>
  </si>
  <si>
    <t>23/12/2022</t>
  </si>
  <si>
    <t>£1,980.00</t>
  </si>
  <si>
    <t>£183,993.50</t>
  </si>
  <si>
    <t>28/12/2022</t>
  </si>
  <si>
    <t>£187,368.50</t>
  </si>
  <si>
    <t>-£400.00</t>
  </si>
  <si>
    <t>£186,968.50</t>
  </si>
  <si>
    <t>-£2,109.01</t>
  </si>
  <si>
    <t>£184,859.49</t>
  </si>
  <si>
    <t>17/1/2023</t>
  </si>
  <si>
    <t>£184,793.49</t>
  </si>
  <si>
    <t>23/1/2023</t>
  </si>
  <si>
    <t>-£7.00</t>
  </si>
  <si>
    <t>£184,786.49</t>
  </si>
  <si>
    <t>31/1/2023</t>
  </si>
  <si>
    <t>£186,766.49</t>
  </si>
  <si>
    <t>£188,746.49</t>
  </si>
  <si>
    <t>21/2/2023</t>
  </si>
  <si>
    <t>-£6.40</t>
  </si>
  <si>
    <t>£188,740.09</t>
  </si>
  <si>
    <t>£12,500.00</t>
  </si>
  <si>
    <t>£201,240.09</t>
  </si>
  <si>
    <t>17/3/2023</t>
  </si>
  <si>
    <t>£3,960.00</t>
  </si>
  <si>
    <t>£205,200.09</t>
  </si>
  <si>
    <t>21/3/2023</t>
  </si>
  <si>
    <t>£205,194.29</t>
  </si>
  <si>
    <t>27/3/2023</t>
  </si>
  <si>
    <t>£208,569.29</t>
  </si>
  <si>
    <t>£208,169.29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</si>
</sst>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m/d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999999"/>
      <name val="Calibri"/>
    </font>
    <font>
      <color theme="1"/>
      <name val="Calibri"/>
      <scheme val="minor"/>
    </font>
    <font>
      <color rgb="FFFF0000"/>
      <name val="Arial"/>
    </font>
    <font>
      <b/>
      <color theme="1"/>
      <name val="Calibri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5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3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0" xfId="0" applyFont="1"/>
    <xf borderId="0" fillId="0" fontId="4" numFmtId="170" xfId="0" applyFont="1" applyNumberFormat="1"/>
    <xf borderId="0" fillId="0" fontId="3" numFmtId="0" xfId="0" applyAlignment="1" applyFont="1">
      <alignment readingOrder="0"/>
    </xf>
    <xf borderId="0" fillId="0" fontId="8" numFmtId="170" xfId="0" applyFont="1" applyNumberFormat="1"/>
    <xf borderId="0" fillId="0" fontId="8" numFmtId="0" xfId="0" applyFont="1"/>
    <xf borderId="0" fillId="0" fontId="3" numFmtId="171" xfId="0" applyFont="1" applyNumberFormat="1"/>
    <xf borderId="0" fillId="0" fontId="6" numFmtId="171" xfId="0" applyFont="1" applyNumberFormat="1"/>
    <xf borderId="0" fillId="0" fontId="9" numFmtId="0" xfId="0" applyAlignment="1" applyFont="1">
      <alignment readingOrder="0"/>
    </xf>
    <xf borderId="0" fillId="0" fontId="3" numFmtId="4" xfId="0" applyAlignment="1" applyFont="1" applyNumberFormat="1">
      <alignment readingOrder="0"/>
    </xf>
    <xf borderId="0" fillId="0" fontId="9" numFmtId="4" xfId="0" applyAlignment="1" applyFont="1" applyNumberFormat="1">
      <alignment readingOrder="0"/>
    </xf>
    <xf borderId="0" fillId="0" fontId="10" numFmtId="4" xfId="0" applyAlignment="1" applyFont="1" applyNumberFormat="1">
      <alignment horizontal="right" vertical="bottom"/>
    </xf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16" fillId="0" fontId="3" numFmtId="165" xfId="0" applyAlignment="1" applyBorder="1" applyFont="1" applyNumberFormat="1">
      <alignment horizontal="center"/>
    </xf>
    <xf borderId="0" fillId="0" fontId="9" numFmtId="0" xfId="0" applyFont="1"/>
    <xf borderId="0" fillId="0" fontId="6" numFmtId="169" xfId="0" applyFont="1" applyNumberFormat="1"/>
    <xf borderId="0" fillId="0" fontId="11" numFmtId="0" xfId="0" applyFont="1"/>
    <xf borderId="0" fillId="0" fontId="11" numFmtId="169" xfId="0" applyFont="1" applyNumberFormat="1"/>
    <xf borderId="0" fillId="0" fontId="9" numFmtId="172" xfId="0" applyAlignment="1" applyFont="1" applyNumberFormat="1">
      <alignment readingOrder="0"/>
    </xf>
    <xf borderId="0" fillId="0" fontId="1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2" width="17.14"/>
    <col customWidth="1" min="3" max="3" width="17.57"/>
    <col customWidth="1" min="4" max="4" width="11.0"/>
    <col customWidth="1" min="5" max="5" width="13.71"/>
    <col customWidth="1" min="6" max="6" width="15.0"/>
    <col customWidth="1" min="7" max="7" width="10.86"/>
    <col customWidth="1" min="8" max="8" width="12.71"/>
    <col customWidth="1" min="9" max="9" width="12.43"/>
    <col customWidth="1" min="10" max="10" width="11.71"/>
    <col customWidth="1" min="11" max="11" width="13.71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208169.29</v>
      </c>
      <c r="F2" s="9">
        <v>151722.05</v>
      </c>
      <c r="G2" s="11"/>
      <c r="H2" s="12"/>
      <c r="I2" s="13"/>
      <c r="J2" s="12"/>
      <c r="K2" s="14"/>
    </row>
    <row r="3">
      <c r="A3" s="6" t="s">
        <v>13</v>
      </c>
      <c r="B3" s="7" t="s">
        <v>14</v>
      </c>
      <c r="C3" s="15" t="s">
        <v>15</v>
      </c>
      <c r="D3" s="9" t="s">
        <v>16</v>
      </c>
      <c r="E3" s="9">
        <v>270207.2</v>
      </c>
      <c r="F3" s="9">
        <v>270207.2</v>
      </c>
      <c r="G3" s="9"/>
      <c r="H3" s="16"/>
      <c r="I3" s="17"/>
      <c r="J3" s="14"/>
      <c r="K3" s="18">
        <f>E29+F29</f>
        <v>52240</v>
      </c>
    </row>
    <row r="4">
      <c r="A4" s="6" t="s">
        <v>17</v>
      </c>
      <c r="B4" s="7" t="s">
        <v>18</v>
      </c>
      <c r="C4" s="19" t="s">
        <v>19</v>
      </c>
      <c r="D4" s="9" t="s">
        <v>20</v>
      </c>
      <c r="E4" s="9">
        <v>150000.0</v>
      </c>
      <c r="F4" s="9">
        <v>150000.0</v>
      </c>
      <c r="G4" s="9"/>
      <c r="H4" s="16"/>
      <c r="I4" s="17"/>
      <c r="J4" s="14"/>
      <c r="K4" s="14">
        <f>G29</f>
        <v>13500</v>
      </c>
    </row>
    <row r="5">
      <c r="A5" s="6" t="s">
        <v>21</v>
      </c>
      <c r="B5" s="7" t="s">
        <v>22</v>
      </c>
      <c r="C5" s="8"/>
      <c r="D5" s="9"/>
      <c r="E5" s="9"/>
      <c r="F5" s="9"/>
      <c r="G5" s="9"/>
      <c r="H5" s="16"/>
      <c r="I5" s="17"/>
      <c r="J5" s="14"/>
      <c r="K5" s="14"/>
    </row>
    <row r="6">
      <c r="A6" s="6"/>
      <c r="B6" s="20"/>
      <c r="C6" s="8"/>
      <c r="D6" s="9"/>
      <c r="E6" s="9"/>
      <c r="F6" s="9"/>
      <c r="G6" s="9"/>
      <c r="H6" s="16"/>
      <c r="I6" s="17"/>
      <c r="J6" s="14"/>
      <c r="K6" s="14"/>
    </row>
    <row r="7">
      <c r="A7" s="6"/>
      <c r="B7" s="21"/>
      <c r="C7" s="8"/>
      <c r="D7" s="9"/>
      <c r="E7" s="9"/>
      <c r="F7" s="9"/>
      <c r="G7" s="9"/>
      <c r="H7" s="22"/>
      <c r="I7" s="17"/>
      <c r="J7" s="17"/>
      <c r="K7" s="14"/>
    </row>
    <row r="8">
      <c r="A8" s="6"/>
      <c r="B8" s="7"/>
      <c r="C8" s="8"/>
      <c r="D8" s="9"/>
      <c r="E8" s="9"/>
      <c r="F8" s="9"/>
      <c r="G8" s="9"/>
      <c r="H8" s="22"/>
      <c r="I8" s="17"/>
      <c r="J8" s="17"/>
      <c r="K8" s="14"/>
    </row>
    <row r="9">
      <c r="A9" s="6"/>
      <c r="B9" s="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23</v>
      </c>
      <c r="B10" s="7"/>
      <c r="C10" s="25" t="s">
        <v>24</v>
      </c>
      <c r="D10" s="26"/>
      <c r="E10" s="27">
        <f t="shared" ref="E10:F10" si="1">E4</f>
        <v>150000</v>
      </c>
      <c r="F10" s="27">
        <f t="shared" si="1"/>
        <v>150000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23</v>
      </c>
      <c r="B11" s="28"/>
      <c r="C11" s="29" t="s">
        <v>25</v>
      </c>
      <c r="D11" s="30"/>
      <c r="E11" s="31">
        <f t="shared" ref="E11:F11" si="2">E3</f>
        <v>270207.2</v>
      </c>
      <c r="F11" s="31">
        <f t="shared" si="2"/>
        <v>270207.2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26</v>
      </c>
      <c r="B12" s="28"/>
      <c r="C12" s="32" t="s">
        <v>27</v>
      </c>
      <c r="D12" s="33" t="str">
        <f t="shared" ref="D12:G12" si="6">D2</f>
        <v/>
      </c>
      <c r="E12" s="33">
        <f t="shared" si="6"/>
        <v>208169.29</v>
      </c>
      <c r="F12" s="33">
        <f t="shared" si="6"/>
        <v>151722.05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28</v>
      </c>
      <c r="B13" s="7"/>
      <c r="C13" s="35" t="s">
        <v>29</v>
      </c>
      <c r="D13" s="36">
        <f t="shared" ref="D13:G13" si="7">SUM(D10:D12)</f>
        <v>0</v>
      </c>
      <c r="E13" s="36">
        <f t="shared" si="7"/>
        <v>628376.49</v>
      </c>
      <c r="F13" s="36">
        <f t="shared" si="7"/>
        <v>571929.25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30</v>
      </c>
      <c r="B14" s="37"/>
      <c r="J14" s="38"/>
    </row>
    <row r="15">
      <c r="A15" s="6" t="s">
        <v>31</v>
      </c>
      <c r="B15" s="39"/>
      <c r="C15" s="40"/>
      <c r="D15" s="41" t="s">
        <v>32</v>
      </c>
      <c r="E15" s="41" t="s">
        <v>33</v>
      </c>
      <c r="F15" s="42" t="s">
        <v>34</v>
      </c>
      <c r="G15" s="43" t="s">
        <v>35</v>
      </c>
      <c r="H15" s="44"/>
      <c r="I15" s="44"/>
      <c r="J15" s="38"/>
    </row>
    <row r="16">
      <c r="A16" s="45" t="s">
        <v>36</v>
      </c>
      <c r="B16" s="39">
        <v>0.0</v>
      </c>
      <c r="C16" s="20" t="s">
        <v>37</v>
      </c>
      <c r="D16" s="46">
        <v>9292.76</v>
      </c>
      <c r="E16" s="47">
        <v>1620.0</v>
      </c>
      <c r="F16" s="48">
        <v>2500.0</v>
      </c>
      <c r="G16" s="43">
        <v>3375.0</v>
      </c>
      <c r="H16" s="49">
        <v>150000.0</v>
      </c>
      <c r="I16" s="50" t="s">
        <v>38</v>
      </c>
      <c r="J16" s="50" t="s">
        <v>39</v>
      </c>
    </row>
    <row r="17">
      <c r="A17" s="45" t="s">
        <v>40</v>
      </c>
      <c r="B17" s="39">
        <v>0.0</v>
      </c>
      <c r="C17" s="20" t="s">
        <v>41</v>
      </c>
      <c r="D17" s="51"/>
      <c r="E17" s="47">
        <v>1620.0</v>
      </c>
      <c r="F17" s="48">
        <v>2500.0</v>
      </c>
      <c r="G17" s="43">
        <v>3375.0</v>
      </c>
      <c r="H17" s="43"/>
      <c r="I17" s="43"/>
    </row>
    <row r="18">
      <c r="A18" s="45" t="s">
        <v>42</v>
      </c>
      <c r="B18" s="39">
        <v>0.0</v>
      </c>
      <c r="C18" s="20" t="s">
        <v>43</v>
      </c>
      <c r="D18" s="51"/>
      <c r="E18" s="47">
        <v>1620.0</v>
      </c>
      <c r="F18" s="48">
        <v>2500.0</v>
      </c>
      <c r="G18" s="43">
        <v>3375.0</v>
      </c>
      <c r="H18" s="43"/>
    </row>
    <row r="19">
      <c r="A19" s="45" t="s">
        <v>44</v>
      </c>
      <c r="B19" s="39">
        <v>0.0</v>
      </c>
      <c r="C19" s="20" t="s">
        <v>45</v>
      </c>
      <c r="D19" s="52"/>
      <c r="E19" s="47">
        <v>1620.0</v>
      </c>
      <c r="F19" s="48">
        <v>2500.0</v>
      </c>
      <c r="G19" s="43">
        <v>3375.0</v>
      </c>
      <c r="H19" s="43"/>
      <c r="I19" s="43"/>
    </row>
    <row r="20">
      <c r="A20" s="45" t="s">
        <v>46</v>
      </c>
      <c r="B20" s="39">
        <v>0.0</v>
      </c>
      <c r="C20" s="20" t="s">
        <v>47</v>
      </c>
      <c r="D20" s="51"/>
      <c r="E20" s="47">
        <v>1620.0</v>
      </c>
      <c r="F20" s="48">
        <v>2500.0</v>
      </c>
      <c r="G20" s="43"/>
      <c r="H20" s="48"/>
    </row>
    <row r="21" ht="15.75" customHeight="1">
      <c r="A21" s="45" t="s">
        <v>48</v>
      </c>
      <c r="B21" s="39">
        <v>0.0</v>
      </c>
      <c r="C21" s="20" t="s">
        <v>49</v>
      </c>
      <c r="D21" s="51"/>
      <c r="E21" s="47">
        <v>1620.0</v>
      </c>
      <c r="F21" s="48">
        <v>2500.0</v>
      </c>
      <c r="G21" s="43"/>
      <c r="H21" s="48"/>
    </row>
    <row r="22" ht="15.75" customHeight="1">
      <c r="A22" s="45" t="s">
        <v>50</v>
      </c>
      <c r="B22" s="39">
        <v>0.0</v>
      </c>
      <c r="C22" s="20" t="s">
        <v>51</v>
      </c>
      <c r="D22" s="51"/>
      <c r="E22" s="47">
        <v>1620.0</v>
      </c>
      <c r="F22" s="53">
        <v>12500.0</v>
      </c>
      <c r="G22" s="43"/>
      <c r="H22" s="48"/>
    </row>
    <row r="23" ht="15.75" customHeight="1">
      <c r="A23" s="6" t="s">
        <v>52</v>
      </c>
      <c r="B23" s="39"/>
      <c r="C23" s="20" t="s">
        <v>53</v>
      </c>
      <c r="D23" s="51"/>
      <c r="E23" s="47">
        <v>1620.0</v>
      </c>
      <c r="F23" s="54">
        <v>1880.0</v>
      </c>
      <c r="G23" s="43"/>
      <c r="H23" s="48"/>
    </row>
    <row r="24" ht="15.75" customHeight="1">
      <c r="A24" s="45" t="s">
        <v>54</v>
      </c>
      <c r="B24" s="39">
        <v>0.0</v>
      </c>
      <c r="C24" s="20" t="s">
        <v>55</v>
      </c>
      <c r="D24" s="51"/>
      <c r="E24" s="43"/>
      <c r="F24" s="55">
        <v>1980.0</v>
      </c>
      <c r="G24" s="56"/>
      <c r="H24" s="48"/>
    </row>
    <row r="25" ht="15.75" customHeight="1">
      <c r="A25" s="45" t="s">
        <v>56</v>
      </c>
      <c r="B25" s="57">
        <v>0.0</v>
      </c>
      <c r="C25" s="20" t="s">
        <v>57</v>
      </c>
      <c r="D25" s="51"/>
      <c r="F25" s="55">
        <v>1980.0</v>
      </c>
      <c r="G25" s="43"/>
    </row>
    <row r="26" ht="15.75" customHeight="1">
      <c r="A26" s="45" t="s">
        <v>58</v>
      </c>
      <c r="B26" s="39">
        <v>0.0</v>
      </c>
      <c r="C26" s="20" t="s">
        <v>59</v>
      </c>
      <c r="D26" s="51"/>
      <c r="E26" s="43"/>
      <c r="F26" s="55">
        <v>1980.0</v>
      </c>
      <c r="G26" s="43"/>
    </row>
    <row r="27" ht="15.75" customHeight="1">
      <c r="A27" s="45" t="s">
        <v>60</v>
      </c>
      <c r="B27" s="39">
        <v>0.0</v>
      </c>
      <c r="C27" s="20" t="s">
        <v>61</v>
      </c>
      <c r="D27" s="51"/>
      <c r="E27" s="43"/>
      <c r="F27" s="55">
        <v>3960.0</v>
      </c>
      <c r="G27" s="43"/>
      <c r="I27" s="43"/>
    </row>
    <row r="28" ht="15.75" customHeight="1">
      <c r="A28" s="45" t="s">
        <v>62</v>
      </c>
      <c r="B28" s="39">
        <v>0.0</v>
      </c>
      <c r="C28" s="20" t="s">
        <v>37</v>
      </c>
      <c r="D28" s="51"/>
      <c r="E28" s="43"/>
      <c r="F28" s="43"/>
      <c r="G28" s="43"/>
      <c r="I28" s="43"/>
    </row>
    <row r="29" ht="15.75" customHeight="1">
      <c r="A29" s="45" t="s">
        <v>63</v>
      </c>
      <c r="B29" s="58">
        <f>D29</f>
        <v>9292.76</v>
      </c>
      <c r="D29" s="47">
        <f t="shared" ref="D29:G29" si="8">SUM(D16:D28)</f>
        <v>9292.76</v>
      </c>
      <c r="E29" s="47">
        <f t="shared" si="8"/>
        <v>12960</v>
      </c>
      <c r="F29" s="47">
        <f t="shared" si="8"/>
        <v>39280</v>
      </c>
      <c r="G29" s="47">
        <f t="shared" si="8"/>
        <v>13500</v>
      </c>
    </row>
    <row r="30" ht="15.75" customHeight="1">
      <c r="A30" s="20" t="s">
        <v>64</v>
      </c>
      <c r="B30" s="39">
        <f>SUM(B16:B29)</f>
        <v>9292.76</v>
      </c>
    </row>
    <row r="31" ht="15.75" customHeight="1">
      <c r="A31" s="20" t="s">
        <v>65</v>
      </c>
      <c r="B31" s="59">
        <f>E13</f>
        <v>628376.49</v>
      </c>
      <c r="D31" s="60">
        <f>sum(D32:D58)</f>
        <v>9292.76</v>
      </c>
    </row>
    <row r="32" ht="15.75" customHeight="1">
      <c r="D32" s="53">
        <v>6.6</v>
      </c>
    </row>
    <row r="33" ht="15.75" customHeight="1">
      <c r="D33" s="53">
        <v>5.8</v>
      </c>
    </row>
    <row r="34" ht="15.75" customHeight="1">
      <c r="D34" s="53">
        <v>5.4</v>
      </c>
    </row>
    <row r="35" ht="15.75" customHeight="1">
      <c r="B35" s="61"/>
      <c r="D35" s="53">
        <v>132.0</v>
      </c>
    </row>
    <row r="36" ht="15.75" customHeight="1">
      <c r="B36" s="61"/>
      <c r="D36" s="55">
        <v>2049.01</v>
      </c>
    </row>
    <row r="37" ht="15.75" customHeight="1">
      <c r="B37" s="61"/>
      <c r="D37" s="53">
        <v>495.0</v>
      </c>
    </row>
    <row r="38" ht="15.75" customHeight="1">
      <c r="D38" s="53">
        <v>9.2</v>
      </c>
    </row>
    <row r="39" ht="15.75" customHeight="1">
      <c r="B39" s="61"/>
      <c r="D39" s="53">
        <v>310.0</v>
      </c>
    </row>
    <row r="40" ht="15.75" customHeight="1">
      <c r="A40" s="62"/>
      <c r="B40" s="63"/>
      <c r="D40" s="53">
        <v>491.53</v>
      </c>
    </row>
    <row r="41" ht="15.75" customHeight="1">
      <c r="D41" s="53">
        <v>66.0</v>
      </c>
    </row>
    <row r="42" ht="15.75" customHeight="1">
      <c r="D42" s="53">
        <v>54.0</v>
      </c>
    </row>
    <row r="43" ht="15.75" customHeight="1">
      <c r="D43" s="53">
        <v>5.8</v>
      </c>
    </row>
    <row r="44" ht="15.75" customHeight="1">
      <c r="D44" s="55">
        <v>2040.01</v>
      </c>
    </row>
    <row r="45" ht="15.75" customHeight="1">
      <c r="D45" s="53">
        <v>9.0</v>
      </c>
    </row>
    <row r="46" ht="15.75" customHeight="1">
      <c r="D46" s="53">
        <v>495.0</v>
      </c>
    </row>
    <row r="47" ht="15.75" customHeight="1">
      <c r="D47" s="53">
        <v>66.0</v>
      </c>
    </row>
    <row r="48" ht="15.75" customHeight="1">
      <c r="D48" s="53">
        <v>38.0</v>
      </c>
    </row>
    <row r="49" ht="15.75" customHeight="1">
      <c r="D49" s="53">
        <v>9.2</v>
      </c>
    </row>
    <row r="50" ht="15.75" customHeight="1">
      <c r="D50" s="53">
        <v>5.6</v>
      </c>
    </row>
    <row r="51" ht="15.75" customHeight="1">
      <c r="D51" s="53">
        <v>5.4</v>
      </c>
    </row>
    <row r="52" ht="15.75" customHeight="1">
      <c r="D52" s="53">
        <v>400.0</v>
      </c>
    </row>
    <row r="53" ht="15.75" customHeight="1">
      <c r="D53" s="55">
        <v>2109.01</v>
      </c>
    </row>
    <row r="54" ht="15.75" customHeight="1">
      <c r="D54" s="53">
        <v>66.0</v>
      </c>
    </row>
    <row r="55" ht="15.75" customHeight="1">
      <c r="D55" s="53">
        <v>7.0</v>
      </c>
    </row>
    <row r="56" ht="15.75" customHeight="1">
      <c r="D56" s="53">
        <v>6.4</v>
      </c>
    </row>
    <row r="57" ht="15.75" customHeight="1">
      <c r="D57" s="53">
        <v>5.8</v>
      </c>
    </row>
    <row r="58" ht="15.75" customHeight="1">
      <c r="D58" s="53">
        <v>400.0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3" t="s">
        <v>66</v>
      </c>
      <c r="B1" s="53" t="s">
        <v>67</v>
      </c>
      <c r="C1" s="53" t="s">
        <v>68</v>
      </c>
      <c r="D1" s="53" t="s">
        <v>69</v>
      </c>
    </row>
    <row r="2">
      <c r="A2" s="64">
        <v>44777.0</v>
      </c>
      <c r="B2" s="65" t="s">
        <v>70</v>
      </c>
      <c r="C2" s="53" t="s">
        <v>71</v>
      </c>
      <c r="D2" s="53" t="s">
        <v>72</v>
      </c>
    </row>
    <row r="3">
      <c r="A3" s="53" t="s">
        <v>73</v>
      </c>
      <c r="B3" s="65" t="s">
        <v>74</v>
      </c>
      <c r="C3" s="53" t="s">
        <v>75</v>
      </c>
      <c r="D3" s="53" t="s">
        <v>76</v>
      </c>
    </row>
    <row r="4">
      <c r="A4" s="53" t="s">
        <v>77</v>
      </c>
      <c r="B4" s="65" t="s">
        <v>70</v>
      </c>
      <c r="C4" s="53" t="s">
        <v>71</v>
      </c>
      <c r="D4" s="53" t="s">
        <v>78</v>
      </c>
    </row>
    <row r="5">
      <c r="A5" s="53" t="s">
        <v>79</v>
      </c>
      <c r="B5" s="65" t="s">
        <v>70</v>
      </c>
      <c r="C5" s="53" t="s">
        <v>71</v>
      </c>
      <c r="D5" s="53" t="s">
        <v>80</v>
      </c>
    </row>
    <row r="6">
      <c r="A6" s="53" t="s">
        <v>81</v>
      </c>
      <c r="B6" s="65" t="s">
        <v>82</v>
      </c>
      <c r="C6" s="53" t="s">
        <v>75</v>
      </c>
      <c r="D6" s="53" t="s">
        <v>83</v>
      </c>
    </row>
    <row r="7">
      <c r="A7" s="53" t="s">
        <v>84</v>
      </c>
      <c r="B7" s="65" t="s">
        <v>85</v>
      </c>
      <c r="C7" s="53" t="s">
        <v>75</v>
      </c>
      <c r="D7" s="53" t="s">
        <v>86</v>
      </c>
    </row>
    <row r="8">
      <c r="A8" s="53" t="s">
        <v>87</v>
      </c>
      <c r="B8" s="65" t="s">
        <v>88</v>
      </c>
      <c r="C8" s="53" t="s">
        <v>71</v>
      </c>
      <c r="D8" s="53" t="s">
        <v>89</v>
      </c>
    </row>
    <row r="9">
      <c r="A9" s="53" t="s">
        <v>90</v>
      </c>
      <c r="B9" s="65" t="s">
        <v>91</v>
      </c>
      <c r="C9" s="53" t="s">
        <v>92</v>
      </c>
      <c r="D9" s="53" t="s">
        <v>93</v>
      </c>
    </row>
    <row r="10">
      <c r="A10" s="53" t="s">
        <v>90</v>
      </c>
      <c r="B10" s="65" t="s">
        <v>94</v>
      </c>
      <c r="C10" s="53" t="s">
        <v>95</v>
      </c>
      <c r="D10" s="53" t="s">
        <v>96</v>
      </c>
    </row>
    <row r="11">
      <c r="A11" s="53" t="s">
        <v>90</v>
      </c>
      <c r="B11" s="65" t="s">
        <v>97</v>
      </c>
      <c r="C11" s="53" t="s">
        <v>71</v>
      </c>
      <c r="D11" s="53" t="s">
        <v>98</v>
      </c>
    </row>
    <row r="12">
      <c r="A12" s="64">
        <v>44568.0</v>
      </c>
      <c r="B12" s="65" t="s">
        <v>70</v>
      </c>
      <c r="C12" s="53" t="s">
        <v>71</v>
      </c>
      <c r="D12" s="53" t="s">
        <v>99</v>
      </c>
    </row>
    <row r="13">
      <c r="A13" s="64">
        <v>44568.0</v>
      </c>
      <c r="B13" s="65" t="s">
        <v>100</v>
      </c>
      <c r="C13" s="53" t="s">
        <v>32</v>
      </c>
      <c r="D13" s="53" t="s">
        <v>101</v>
      </c>
    </row>
    <row r="14">
      <c r="A14" s="64">
        <v>44688.0</v>
      </c>
      <c r="B14" s="65" t="s">
        <v>88</v>
      </c>
      <c r="C14" s="53" t="s">
        <v>71</v>
      </c>
      <c r="D14" s="53" t="s">
        <v>102</v>
      </c>
    </row>
    <row r="15">
      <c r="A15" s="64">
        <v>44688.0</v>
      </c>
      <c r="B15" s="65" t="s">
        <v>88</v>
      </c>
      <c r="C15" s="53" t="s">
        <v>71</v>
      </c>
      <c r="D15" s="53" t="s">
        <v>103</v>
      </c>
    </row>
    <row r="16">
      <c r="A16" s="53" t="s">
        <v>104</v>
      </c>
      <c r="B16" s="65" t="s">
        <v>105</v>
      </c>
      <c r="C16" s="53" t="s">
        <v>75</v>
      </c>
      <c r="D16" s="53" t="s">
        <v>106</v>
      </c>
    </row>
    <row r="17">
      <c r="A17" s="53" t="s">
        <v>107</v>
      </c>
      <c r="B17" s="65" t="s">
        <v>108</v>
      </c>
      <c r="C17" s="53" t="s">
        <v>71</v>
      </c>
      <c r="D17" s="53" t="s">
        <v>109</v>
      </c>
    </row>
    <row r="18">
      <c r="A18" s="64">
        <v>44689.0</v>
      </c>
      <c r="B18" s="65" t="s">
        <v>70</v>
      </c>
      <c r="C18" s="53" t="s">
        <v>71</v>
      </c>
      <c r="D18" s="53" t="s">
        <v>110</v>
      </c>
    </row>
    <row r="19">
      <c r="A19" s="64">
        <v>44842.0</v>
      </c>
      <c r="B19" s="65" t="s">
        <v>111</v>
      </c>
      <c r="C19" s="53" t="s">
        <v>112</v>
      </c>
      <c r="D19" s="53" t="s">
        <v>113</v>
      </c>
    </row>
    <row r="20">
      <c r="A20" s="64">
        <v>44842.0</v>
      </c>
      <c r="B20" s="65" t="s">
        <v>114</v>
      </c>
      <c r="C20" s="53" t="s">
        <v>112</v>
      </c>
      <c r="D20" s="53" t="s">
        <v>115</v>
      </c>
    </row>
    <row r="21">
      <c r="A21" s="64">
        <v>44842.0</v>
      </c>
      <c r="B21" s="65" t="s">
        <v>116</v>
      </c>
      <c r="C21" s="53" t="s">
        <v>92</v>
      </c>
      <c r="D21" s="53" t="s">
        <v>117</v>
      </c>
    </row>
    <row r="22">
      <c r="A22" s="64">
        <v>44842.0</v>
      </c>
      <c r="B22" s="65" t="s">
        <v>118</v>
      </c>
      <c r="C22" s="53" t="s">
        <v>92</v>
      </c>
      <c r="D22" s="53" t="s">
        <v>119</v>
      </c>
    </row>
    <row r="23">
      <c r="A23" s="53" t="s">
        <v>120</v>
      </c>
      <c r="B23" s="65" t="s">
        <v>82</v>
      </c>
      <c r="C23" s="53" t="s">
        <v>75</v>
      </c>
      <c r="D23" s="53" t="s">
        <v>121</v>
      </c>
    </row>
    <row r="24">
      <c r="A24" s="53" t="s">
        <v>122</v>
      </c>
      <c r="B24" s="65" t="s">
        <v>123</v>
      </c>
      <c r="C24" s="53" t="s">
        <v>95</v>
      </c>
      <c r="D24" s="53" t="s">
        <v>124</v>
      </c>
    </row>
    <row r="25">
      <c r="A25" s="53" t="s">
        <v>125</v>
      </c>
      <c r="B25" s="65" t="s">
        <v>126</v>
      </c>
      <c r="C25" s="53" t="s">
        <v>75</v>
      </c>
      <c r="D25" s="53" t="s">
        <v>127</v>
      </c>
    </row>
    <row r="26">
      <c r="A26" s="53" t="s">
        <v>128</v>
      </c>
      <c r="B26" s="65" t="s">
        <v>70</v>
      </c>
      <c r="C26" s="53" t="s">
        <v>71</v>
      </c>
      <c r="D26" s="53" t="s">
        <v>129</v>
      </c>
    </row>
    <row r="27">
      <c r="A27" s="64">
        <v>44630.0</v>
      </c>
      <c r="B27" s="65" t="s">
        <v>100</v>
      </c>
      <c r="C27" s="53" t="s">
        <v>32</v>
      </c>
      <c r="D27" s="53" t="s">
        <v>130</v>
      </c>
    </row>
    <row r="28">
      <c r="A28" s="64">
        <v>44630.0</v>
      </c>
      <c r="B28" s="65" t="s">
        <v>97</v>
      </c>
      <c r="C28" s="53" t="s">
        <v>71</v>
      </c>
      <c r="D28" s="53" t="s">
        <v>131</v>
      </c>
    </row>
    <row r="29">
      <c r="A29" s="64">
        <v>44661.0</v>
      </c>
      <c r="B29" s="65" t="s">
        <v>88</v>
      </c>
      <c r="C29" s="53" t="s">
        <v>71</v>
      </c>
      <c r="D29" s="53" t="s">
        <v>132</v>
      </c>
    </row>
    <row r="30">
      <c r="A30" s="64">
        <v>44661.0</v>
      </c>
      <c r="B30" s="65" t="s">
        <v>88</v>
      </c>
      <c r="C30" s="53" t="s">
        <v>71</v>
      </c>
      <c r="D30" s="53" t="s">
        <v>133</v>
      </c>
    </row>
    <row r="31">
      <c r="A31" s="64">
        <v>44661.0</v>
      </c>
      <c r="B31" s="65" t="s">
        <v>88</v>
      </c>
      <c r="C31" s="53" t="s">
        <v>71</v>
      </c>
      <c r="D31" s="53" t="s">
        <v>134</v>
      </c>
    </row>
    <row r="32">
      <c r="A32" s="64">
        <v>44722.0</v>
      </c>
      <c r="B32" s="65" t="s">
        <v>116</v>
      </c>
      <c r="C32" s="53" t="s">
        <v>92</v>
      </c>
      <c r="D32" s="53" t="s">
        <v>135</v>
      </c>
    </row>
    <row r="33">
      <c r="A33" s="53" t="s">
        <v>136</v>
      </c>
      <c r="B33" s="65" t="s">
        <v>137</v>
      </c>
      <c r="C33" s="53" t="s">
        <v>32</v>
      </c>
      <c r="D33" s="53" t="s">
        <v>138</v>
      </c>
    </row>
    <row r="34">
      <c r="A34" s="53" t="s">
        <v>139</v>
      </c>
      <c r="B34" s="65" t="s">
        <v>70</v>
      </c>
      <c r="C34" s="53" t="s">
        <v>71</v>
      </c>
      <c r="D34" s="53" t="s">
        <v>140</v>
      </c>
    </row>
    <row r="35">
      <c r="A35" s="53" t="s">
        <v>141</v>
      </c>
      <c r="B35" s="65" t="s">
        <v>105</v>
      </c>
      <c r="C35" s="53" t="s">
        <v>75</v>
      </c>
      <c r="D35" s="53" t="s">
        <v>142</v>
      </c>
    </row>
    <row r="36">
      <c r="A36" s="53" t="s">
        <v>143</v>
      </c>
      <c r="B36" s="65" t="s">
        <v>70</v>
      </c>
      <c r="C36" s="53" t="s">
        <v>71</v>
      </c>
      <c r="D36" s="53" t="s">
        <v>144</v>
      </c>
    </row>
    <row r="37">
      <c r="A37" s="53" t="s">
        <v>145</v>
      </c>
      <c r="B37" s="65" t="s">
        <v>146</v>
      </c>
      <c r="C37" s="53" t="s">
        <v>75</v>
      </c>
      <c r="D37" s="53" t="s">
        <v>147</v>
      </c>
    </row>
    <row r="38">
      <c r="A38" s="53" t="s">
        <v>148</v>
      </c>
      <c r="B38" s="65" t="s">
        <v>85</v>
      </c>
      <c r="C38" s="53" t="s">
        <v>75</v>
      </c>
      <c r="D38" s="53" t="s">
        <v>149</v>
      </c>
    </row>
    <row r="39">
      <c r="A39" s="53" t="s">
        <v>150</v>
      </c>
      <c r="B39" s="65" t="s">
        <v>151</v>
      </c>
      <c r="C39" s="53" t="s">
        <v>71</v>
      </c>
      <c r="D39" s="53" t="s">
        <v>152</v>
      </c>
    </row>
    <row r="40">
      <c r="A40" s="53" t="s">
        <v>153</v>
      </c>
      <c r="B40" s="65" t="s">
        <v>97</v>
      </c>
      <c r="C40" s="53" t="s">
        <v>71</v>
      </c>
      <c r="D40" s="53" t="s">
        <v>154</v>
      </c>
    </row>
    <row r="41">
      <c r="A41" s="64">
        <v>44986.0</v>
      </c>
      <c r="B41" s="65" t="s">
        <v>155</v>
      </c>
      <c r="C41" s="53" t="s">
        <v>32</v>
      </c>
      <c r="D41" s="53" t="s">
        <v>156</v>
      </c>
    </row>
    <row r="42">
      <c r="A42" s="64">
        <v>45047.0</v>
      </c>
      <c r="B42" s="65" t="s">
        <v>157</v>
      </c>
      <c r="C42" s="53" t="s">
        <v>95</v>
      </c>
      <c r="D42" s="53" t="s">
        <v>158</v>
      </c>
    </row>
    <row r="43">
      <c r="A43" s="53" t="s">
        <v>159</v>
      </c>
      <c r="B43" s="65" t="s">
        <v>116</v>
      </c>
      <c r="C43" s="53" t="s">
        <v>92</v>
      </c>
      <c r="D43" s="53" t="s">
        <v>160</v>
      </c>
    </row>
    <row r="44">
      <c r="A44" s="53" t="s">
        <v>161</v>
      </c>
      <c r="B44" s="65" t="s">
        <v>162</v>
      </c>
      <c r="C44" s="53" t="s">
        <v>75</v>
      </c>
      <c r="D44" s="53" t="s">
        <v>163</v>
      </c>
    </row>
    <row r="45">
      <c r="A45" s="53" t="s">
        <v>164</v>
      </c>
      <c r="B45" s="65" t="s">
        <v>151</v>
      </c>
      <c r="C45" s="53" t="s">
        <v>71</v>
      </c>
      <c r="D45" s="53" t="s">
        <v>165</v>
      </c>
    </row>
    <row r="46">
      <c r="A46" s="64">
        <v>45201.0</v>
      </c>
      <c r="B46" s="65" t="s">
        <v>151</v>
      </c>
      <c r="C46" s="53" t="s">
        <v>71</v>
      </c>
      <c r="D46" s="53" t="s">
        <v>166</v>
      </c>
    </row>
    <row r="47">
      <c r="A47" s="53" t="s">
        <v>167</v>
      </c>
      <c r="B47" s="65" t="s">
        <v>168</v>
      </c>
      <c r="C47" s="53" t="s">
        <v>75</v>
      </c>
      <c r="D47" s="53" t="s">
        <v>169</v>
      </c>
    </row>
    <row r="48">
      <c r="A48" s="64">
        <v>44960.0</v>
      </c>
      <c r="B48" s="65" t="s">
        <v>170</v>
      </c>
      <c r="C48" s="53" t="s">
        <v>71</v>
      </c>
      <c r="D48" s="53" t="s">
        <v>171</v>
      </c>
    </row>
    <row r="49">
      <c r="A49" s="53" t="s">
        <v>172</v>
      </c>
      <c r="B49" s="65" t="s">
        <v>173</v>
      </c>
      <c r="C49" s="53" t="s">
        <v>71</v>
      </c>
      <c r="D49" s="53" t="s">
        <v>174</v>
      </c>
    </row>
    <row r="50">
      <c r="A50" s="53" t="s">
        <v>175</v>
      </c>
      <c r="B50" s="65" t="s">
        <v>82</v>
      </c>
      <c r="C50" s="53" t="s">
        <v>75</v>
      </c>
      <c r="D50" s="53" t="s">
        <v>176</v>
      </c>
    </row>
    <row r="51">
      <c r="A51" s="53" t="s">
        <v>177</v>
      </c>
      <c r="B51" s="65" t="s">
        <v>97</v>
      </c>
      <c r="C51" s="53" t="s">
        <v>71</v>
      </c>
      <c r="D51" s="53" t="s">
        <v>178</v>
      </c>
    </row>
    <row r="52">
      <c r="A52" s="64">
        <v>44989.0</v>
      </c>
      <c r="B52" s="65" t="s">
        <v>155</v>
      </c>
      <c r="C52" s="53" t="s">
        <v>32</v>
      </c>
      <c r="D52" s="53" t="s">
        <v>179</v>
      </c>
    </row>
  </sheetData>
  <autoFilter ref="$A$1:$Z$52"/>
  <drawing r:id="rId1"/>
</worksheet>
</file>