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RPP\Neil - RPP Financial Statements for pp.com\"/>
    </mc:Choice>
  </mc:AlternateContent>
  <xr:revisionPtr revIDLastSave="0" documentId="13_ncr:1_{FDD4698B-CCD0-4B23-9BDE-C99267C0765C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Summary" sheetId="3" r:id="rId1"/>
    <sheet name="Sheet1" sheetId="1" r:id="rId2"/>
    <sheet name="Sheet4" sheetId="4" r:id="rId3"/>
    <sheet name="Sheet5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E23" i="1" l="1"/>
  <c r="F37" i="1" l="1"/>
  <c r="F23" i="1"/>
  <c r="D23" i="1"/>
  <c r="C23" i="1"/>
  <c r="B23" i="1"/>
  <c r="G23" i="1" l="1"/>
  <c r="F27" i="1" s="1"/>
  <c r="B19" i="3" l="1"/>
  <c r="B9" i="3"/>
  <c r="B15" i="3" s="1"/>
  <c r="C33" i="3"/>
  <c r="C37" i="3" s="1"/>
  <c r="C25" i="3"/>
  <c r="C26" i="3" s="1"/>
  <c r="F40" i="1"/>
  <c r="F26" i="1"/>
  <c r="F28" i="1" l="1"/>
</calcChain>
</file>

<file path=xl/sharedStrings.xml><?xml version="1.0" encoding="utf-8"?>
<sst xmlns="http://schemas.openxmlformats.org/spreadsheetml/2006/main" count="92" uniqueCount="69">
  <si>
    <t>No 24</t>
  </si>
  <si>
    <t>No 50</t>
  </si>
  <si>
    <t>Total</t>
  </si>
  <si>
    <t xml:space="preserve">Balance </t>
  </si>
  <si>
    <t>Brewin Dolphin Investment Acct</t>
  </si>
  <si>
    <t>Capital Input from L&amp;R</t>
  </si>
  <si>
    <t>Property capital value</t>
  </si>
  <si>
    <t>Curr A/C Interest</t>
  </si>
  <si>
    <t>Brewin Income</t>
  </si>
  <si>
    <t>Income and Costs</t>
  </si>
  <si>
    <t>Costs</t>
  </si>
  <si>
    <t>Total Income</t>
  </si>
  <si>
    <t>Total Costs</t>
  </si>
  <si>
    <t>Total Net Income</t>
  </si>
  <si>
    <t>13/3/12</t>
  </si>
  <si>
    <t>In RPP acct</t>
  </si>
  <si>
    <t>Value at 5/4/12</t>
  </si>
  <si>
    <t>Cost Description</t>
  </si>
  <si>
    <t>25% TFLS taken 20/3/12</t>
  </si>
  <si>
    <t>Total value at 5/4/12</t>
  </si>
  <si>
    <t>RPP cash balance at 5/4/12</t>
  </si>
  <si>
    <t>Pension Payments</t>
  </si>
  <si>
    <t>Tax paid</t>
  </si>
  <si>
    <t>Net pension after tax</t>
  </si>
  <si>
    <t>Rutherford Pension Plan - Summary financial position 6th April 2011 - 5th April 2012</t>
  </si>
  <si>
    <t>Property rental</t>
  </si>
  <si>
    <t>Bank interest</t>
  </si>
  <si>
    <t>Dividend income</t>
  </si>
  <si>
    <t xml:space="preserve">Income </t>
  </si>
  <si>
    <t>Property / legal / insurance</t>
  </si>
  <si>
    <t>Net income</t>
  </si>
  <si>
    <t>Gross</t>
  </si>
  <si>
    <t xml:space="preserve">Building and PL insurance </t>
  </si>
  <si>
    <t>Investment Accnt</t>
  </si>
  <si>
    <t>Property</t>
  </si>
  <si>
    <t>Bank</t>
  </si>
  <si>
    <t>Total Fund Income</t>
  </si>
  <si>
    <t>Nett after tax</t>
  </si>
  <si>
    <t xml:space="preserve"> PROPERTY UNIT EMPTY FOR </t>
  </si>
  <si>
    <t>Tax paid - PAYE</t>
  </si>
  <si>
    <t>Factor - No 14/16, 24 and 50</t>
  </si>
  <si>
    <t>Other Payments</t>
  </si>
  <si>
    <t>0 months</t>
  </si>
  <si>
    <t>0 month</t>
  </si>
  <si>
    <t>n/a</t>
  </si>
  <si>
    <t>Brewin Dolphin Investment Account</t>
  </si>
  <si>
    <t xml:space="preserve">Dividend Income </t>
  </si>
  <si>
    <t>Auto Re-Invested</t>
  </si>
  <si>
    <t>April 2018</t>
  </si>
  <si>
    <t>May 2018</t>
  </si>
  <si>
    <t>June 2018</t>
  </si>
  <si>
    <t>July 2018</t>
  </si>
  <si>
    <t xml:space="preserve">August 2018 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</si>
  <si>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</si>
  <si>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</si>
  <si>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</si>
  <si>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</si>
  <si>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</si>
  <si>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</si>
  <si>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</si>
  <si>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No 14/16</t>
  </si>
  <si>
    <t>Rutherford Pension Plan - financial position 6th April 2018 - 5th April 2019</t>
  </si>
  <si>
    <t>RPP C/Account - cash balance at 05/04/2019</t>
  </si>
  <si>
    <t>RPP Total fund value at 05/04/2019</t>
  </si>
  <si>
    <t xml:space="preserve"> </t>
  </si>
  <si>
    <t>Payments &amp; Interest to 05/04/2019</t>
  </si>
  <si>
    <t>Pension Practitioner costs - 01/2019</t>
  </si>
  <si>
    <t>Investment Portfolio Value at 05/04/2019</t>
  </si>
  <si>
    <t>Property Portfolio Value at 05/04/2019 - Three properties 14/16, 24, 50 Speirs Wharf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</si>
</sst>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7" fontId="2" fillId="0" borderId="0" xfId="0" quotePrefix="1" applyNumberFormat="1" applyFont="1"/>
    <xf numFmtId="0" fontId="2" fillId="0" borderId="0" xfId="0" quotePrefix="1" applyFont="1"/>
    <xf numFmtId="164" fontId="4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0" fontId="6" fillId="0" borderId="0" xfId="0" applyFont="1"/>
    <xf numFmtId="0" fontId="4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64" fontId="2" fillId="0" borderId="1" xfId="0" applyNumberFormat="1" applyFont="1" applyBorder="1"/>
    <xf numFmtId="164" fontId="4" fillId="0" borderId="1" xfId="0" applyNumberFormat="1" applyFont="1" applyBorder="1"/>
    <xf numFmtId="0" fontId="3" fillId="0" borderId="0" xfId="0" quotePrefix="1" applyFont="1"/>
    <xf numFmtId="164" fontId="2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workbookViewId="0">
      <selection activeCell="F29" sqref="F29"/>
    </sheetView>
  </sheetViews>
  <sheetFormatPr defaultRowHeight="14.5" x14ac:dyDescent="0.35"/>
  <cols>
    <col min="1" max="1" width="34" customWidth="1"/>
    <col min="2" max="2" width="12.7265625" style="1" customWidth="1"/>
    <col min="3" max="5" width="12.7265625" customWidth="1"/>
    <col min="6" max="6" width="16.26953125" customWidth="1"/>
    <col min="7" max="7" width="16.7265625" customWidth="1"/>
    <col min="8" max="8" width="12.453125" customWidth="1"/>
    <col min="9" max="9" width="24.26953125" customWidth="1"/>
  </cols>
  <sheetData>
    <row r="1" spans="1:9" ht="15.5" x14ac:dyDescent="0.35">
      <c r="A1" s="2" t="s">
        <v>24</v>
      </c>
      <c r="B1" s="4"/>
      <c r="C1" s="3"/>
      <c r="D1" s="3"/>
      <c r="E1" s="3"/>
      <c r="F1" s="4"/>
      <c r="G1" s="4"/>
      <c r="H1" s="4"/>
      <c r="I1" s="3"/>
    </row>
    <row r="2" spans="1:9" ht="15.5" x14ac:dyDescent="0.35">
      <c r="A2" s="3"/>
      <c r="B2" s="4"/>
      <c r="C2" s="3"/>
      <c r="D2" s="3"/>
      <c r="E2" s="3"/>
      <c r="F2" s="4"/>
      <c r="G2" s="4"/>
      <c r="H2" s="4"/>
      <c r="I2" s="3"/>
    </row>
    <row r="3" spans="1:9" ht="15.5" x14ac:dyDescent="0.35">
      <c r="A3" s="5" t="s">
        <v>28</v>
      </c>
      <c r="B3" s="4"/>
      <c r="C3" s="3"/>
      <c r="D3" s="3"/>
      <c r="E3" s="3"/>
      <c r="F3" s="4"/>
      <c r="G3" s="4"/>
      <c r="H3" s="4"/>
      <c r="I3" s="3"/>
    </row>
    <row r="4" spans="1:9" ht="15.5" x14ac:dyDescent="0.35">
      <c r="A4" s="3"/>
      <c r="B4" s="4"/>
      <c r="C4" s="3"/>
      <c r="D4" s="3"/>
      <c r="E4" s="3"/>
      <c r="F4" s="4"/>
      <c r="G4" s="4"/>
      <c r="H4" s="4"/>
      <c r="I4" s="3"/>
    </row>
    <row r="5" spans="1:9" ht="15.5" x14ac:dyDescent="0.35">
      <c r="A5" s="3" t="s">
        <v>25</v>
      </c>
      <c r="B5" s="4">
        <v>41021.629999999997</v>
      </c>
      <c r="C5" s="3"/>
      <c r="D5" s="3"/>
      <c r="E5" s="3"/>
      <c r="F5" s="4"/>
      <c r="G5" s="4"/>
      <c r="H5" s="4"/>
      <c r="I5" s="3"/>
    </row>
    <row r="6" spans="1:9" ht="15.5" x14ac:dyDescent="0.35">
      <c r="A6" s="3" t="s">
        <v>26</v>
      </c>
      <c r="B6" s="4">
        <v>30.77</v>
      </c>
      <c r="C6" s="3"/>
      <c r="D6" s="3"/>
      <c r="E6" s="3"/>
      <c r="F6" s="4"/>
      <c r="G6" s="4"/>
      <c r="H6" s="4"/>
      <c r="I6" s="3"/>
    </row>
    <row r="7" spans="1:9" ht="15.5" x14ac:dyDescent="0.35">
      <c r="A7" s="3" t="s">
        <v>27</v>
      </c>
      <c r="B7" s="4">
        <v>8198.67</v>
      </c>
      <c r="C7" s="3"/>
      <c r="D7" s="3"/>
      <c r="E7" s="3"/>
      <c r="F7" s="4"/>
      <c r="G7" s="4"/>
      <c r="H7" s="4"/>
      <c r="I7" s="3"/>
    </row>
    <row r="8" spans="1:9" ht="15.5" x14ac:dyDescent="0.35">
      <c r="A8" s="3"/>
      <c r="B8" s="4"/>
      <c r="C8" s="3"/>
      <c r="D8" s="3"/>
      <c r="E8" s="3"/>
      <c r="F8" s="4"/>
      <c r="G8" s="4"/>
      <c r="H8" s="4"/>
      <c r="I8" s="3"/>
    </row>
    <row r="9" spans="1:9" ht="15.5" x14ac:dyDescent="0.35">
      <c r="A9" s="3" t="s">
        <v>11</v>
      </c>
      <c r="B9" s="4">
        <f>SUM(B5:B7)</f>
        <v>49251.069999999992</v>
      </c>
      <c r="C9" s="3"/>
      <c r="D9" s="3"/>
      <c r="E9" s="3"/>
      <c r="F9" s="4"/>
      <c r="G9" s="4"/>
      <c r="H9" s="4"/>
      <c r="I9" s="3"/>
    </row>
    <row r="10" spans="1:9" ht="15.5" x14ac:dyDescent="0.35">
      <c r="A10" s="3"/>
      <c r="B10" s="4"/>
      <c r="C10" s="3"/>
      <c r="D10" s="3"/>
      <c r="E10" s="3"/>
      <c r="F10" s="4"/>
      <c r="G10" s="4"/>
      <c r="H10" s="4"/>
      <c r="I10" s="3"/>
    </row>
    <row r="11" spans="1:9" ht="15.5" x14ac:dyDescent="0.35">
      <c r="A11" s="5" t="s">
        <v>10</v>
      </c>
      <c r="B11" s="4"/>
      <c r="C11" s="3"/>
      <c r="D11" s="3"/>
      <c r="E11" s="3"/>
      <c r="F11" s="4"/>
      <c r="G11" s="4"/>
      <c r="H11" s="4"/>
      <c r="I11" s="3"/>
    </row>
    <row r="12" spans="1:9" ht="15.5" x14ac:dyDescent="0.35">
      <c r="A12" s="3"/>
      <c r="B12" s="4"/>
      <c r="C12" s="3"/>
      <c r="D12" s="3"/>
      <c r="E12" s="3"/>
      <c r="F12" s="4"/>
      <c r="G12" s="4"/>
      <c r="H12" s="4"/>
      <c r="I12" s="3"/>
    </row>
    <row r="13" spans="1:9" ht="15.5" x14ac:dyDescent="0.35">
      <c r="A13" s="3" t="s">
        <v>29</v>
      </c>
      <c r="B13" s="11">
        <v>1220.9100000000001</v>
      </c>
      <c r="C13" s="3"/>
      <c r="D13" s="3"/>
      <c r="E13" s="3"/>
      <c r="F13" s="4"/>
      <c r="G13" s="4"/>
      <c r="H13" s="4"/>
      <c r="I13" s="3"/>
    </row>
    <row r="14" spans="1:9" ht="15.5" x14ac:dyDescent="0.35">
      <c r="A14" s="3"/>
      <c r="B14" s="4"/>
      <c r="C14" s="3"/>
      <c r="D14" s="3"/>
      <c r="E14" s="3"/>
      <c r="F14" s="4"/>
      <c r="G14" s="4"/>
      <c r="H14" s="4"/>
      <c r="I14" s="3"/>
    </row>
    <row r="15" spans="1:9" ht="15.5" x14ac:dyDescent="0.35">
      <c r="A15" s="3" t="s">
        <v>30</v>
      </c>
      <c r="B15" s="4">
        <f>SUM(B9-B13)</f>
        <v>48030.159999999989</v>
      </c>
      <c r="C15" s="3"/>
      <c r="D15" s="3"/>
      <c r="E15" s="3"/>
      <c r="F15" s="4"/>
      <c r="G15" s="4"/>
      <c r="H15" s="4"/>
      <c r="I15" s="3"/>
    </row>
    <row r="16" spans="1:9" ht="15.5" x14ac:dyDescent="0.35">
      <c r="A16" s="3"/>
      <c r="B16" s="4"/>
      <c r="C16" s="3"/>
      <c r="D16" s="3"/>
      <c r="E16" s="3"/>
      <c r="F16" s="4"/>
      <c r="G16" s="4"/>
      <c r="H16" s="4"/>
      <c r="I16" s="3"/>
    </row>
    <row r="17" spans="1:9" ht="15.5" x14ac:dyDescent="0.35">
      <c r="A17" s="5" t="s">
        <v>21</v>
      </c>
      <c r="B17" s="4">
        <v>46426.25</v>
      </c>
      <c r="C17" s="4"/>
      <c r="D17" s="4"/>
      <c r="E17" s="4"/>
      <c r="F17" s="4"/>
      <c r="G17" s="13"/>
      <c r="H17" s="4"/>
      <c r="I17" s="3"/>
    </row>
    <row r="18" spans="1:9" ht="15.5" x14ac:dyDescent="0.35">
      <c r="A18" s="5" t="s">
        <v>22</v>
      </c>
      <c r="B18" s="4">
        <v>9286.25</v>
      </c>
      <c r="C18" s="3"/>
      <c r="D18" s="3"/>
      <c r="E18" s="3"/>
      <c r="F18" s="4"/>
      <c r="G18" s="4"/>
      <c r="H18" s="4"/>
      <c r="I18" s="3"/>
    </row>
    <row r="19" spans="1:9" ht="15.5" x14ac:dyDescent="0.35">
      <c r="A19" s="5" t="s">
        <v>23</v>
      </c>
      <c r="B19" s="4">
        <f>SUM(B17-B18)</f>
        <v>37140</v>
      </c>
      <c r="C19" s="3"/>
      <c r="D19" s="3"/>
      <c r="E19" s="3"/>
      <c r="F19" s="4"/>
      <c r="G19" s="4"/>
      <c r="H19" s="4"/>
      <c r="I19" s="3"/>
    </row>
    <row r="20" spans="1:9" ht="15.5" x14ac:dyDescent="0.35">
      <c r="A20" s="3"/>
      <c r="B20" s="4"/>
      <c r="C20" s="3"/>
      <c r="D20" s="3"/>
      <c r="E20" s="3"/>
      <c r="F20" s="4"/>
      <c r="G20" s="4"/>
      <c r="H20" s="4"/>
      <c r="I20" s="3"/>
    </row>
    <row r="21" spans="1:9" ht="15.5" x14ac:dyDescent="0.35">
      <c r="A21" s="3"/>
      <c r="B21" s="4"/>
      <c r="C21" s="3"/>
      <c r="D21" s="3"/>
      <c r="E21" s="3"/>
      <c r="F21" s="4"/>
      <c r="G21" s="4"/>
      <c r="H21" s="4"/>
      <c r="I21" s="3"/>
    </row>
    <row r="22" spans="1:9" ht="15.5" x14ac:dyDescent="0.35">
      <c r="A22" s="5" t="s">
        <v>5</v>
      </c>
      <c r="D22" s="3"/>
      <c r="E22" s="3"/>
      <c r="F22" s="4"/>
      <c r="G22" s="4"/>
      <c r="H22" s="4"/>
      <c r="I22" s="3"/>
    </row>
    <row r="23" spans="1:9" ht="15.5" x14ac:dyDescent="0.35">
      <c r="A23" s="3"/>
      <c r="D23" s="3"/>
      <c r="E23" s="3"/>
      <c r="F23" s="4"/>
      <c r="G23" s="4"/>
      <c r="H23" s="4"/>
      <c r="I23" s="3"/>
    </row>
    <row r="24" spans="1:9" ht="15.5" x14ac:dyDescent="0.35">
      <c r="A24" s="10" t="s">
        <v>14</v>
      </c>
      <c r="C24" s="4">
        <v>50000</v>
      </c>
      <c r="D24" s="3"/>
      <c r="E24" s="3"/>
      <c r="F24" s="4"/>
      <c r="G24" s="4"/>
      <c r="H24" s="4"/>
      <c r="I24" s="3"/>
    </row>
    <row r="25" spans="1:9" ht="15.5" x14ac:dyDescent="0.35">
      <c r="A25" s="3" t="s">
        <v>18</v>
      </c>
      <c r="C25" s="12">
        <f>SUM(C24*0.25)</f>
        <v>12500</v>
      </c>
      <c r="D25" s="3"/>
      <c r="E25" s="3"/>
      <c r="F25" s="4"/>
      <c r="G25" s="4"/>
      <c r="H25" s="4"/>
      <c r="I25" s="3"/>
    </row>
    <row r="26" spans="1:9" ht="15.5" x14ac:dyDescent="0.35">
      <c r="A26" s="3" t="s">
        <v>3</v>
      </c>
      <c r="C26" s="4">
        <f>SUM(C24-C25)</f>
        <v>37500</v>
      </c>
      <c r="D26" s="3" t="s">
        <v>15</v>
      </c>
      <c r="E26" s="3"/>
      <c r="F26" s="4"/>
      <c r="G26" s="4"/>
      <c r="H26" s="4"/>
      <c r="I26" s="3"/>
    </row>
    <row r="27" spans="1:9" ht="15.5" x14ac:dyDescent="0.35">
      <c r="A27" s="3"/>
      <c r="C27" s="4"/>
      <c r="D27" s="3"/>
      <c r="E27" s="3"/>
      <c r="F27" s="4"/>
      <c r="G27" s="4"/>
      <c r="H27" s="4"/>
      <c r="I27" s="3"/>
    </row>
    <row r="28" spans="1:9" ht="15.5" x14ac:dyDescent="0.35">
      <c r="A28" s="5" t="s">
        <v>4</v>
      </c>
      <c r="C28" s="4"/>
      <c r="D28" s="3"/>
      <c r="E28" s="3"/>
      <c r="F28" s="4"/>
      <c r="H28" s="4"/>
      <c r="I28" s="3"/>
    </row>
    <row r="29" spans="1:9" ht="15.5" x14ac:dyDescent="0.35">
      <c r="A29" s="3"/>
      <c r="C29" s="4"/>
      <c r="D29" s="3"/>
      <c r="E29" s="3"/>
      <c r="F29" s="4"/>
      <c r="H29" s="4"/>
      <c r="I29" s="3"/>
    </row>
    <row r="30" spans="1:9" ht="15.5" x14ac:dyDescent="0.35">
      <c r="A30" s="3" t="s">
        <v>16</v>
      </c>
      <c r="C30" s="4">
        <v>289414</v>
      </c>
      <c r="D30" s="3"/>
      <c r="E30" s="3"/>
      <c r="F30" s="4"/>
      <c r="H30" s="4"/>
      <c r="I30" s="3"/>
    </row>
    <row r="31" spans="1:9" ht="15.5" x14ac:dyDescent="0.35">
      <c r="A31" s="3" t="s">
        <v>6</v>
      </c>
      <c r="C31" s="4">
        <v>390000</v>
      </c>
      <c r="D31" s="3"/>
      <c r="E31" s="3"/>
      <c r="F31" s="4"/>
      <c r="H31" s="4"/>
      <c r="I31" s="3"/>
    </row>
    <row r="32" spans="1:9" ht="15.5" x14ac:dyDescent="0.35">
      <c r="A32" s="3"/>
      <c r="C32" s="4"/>
      <c r="D32" s="3"/>
      <c r="E32" s="3"/>
      <c r="F32" s="4"/>
      <c r="H32" s="4"/>
      <c r="I32" s="3"/>
    </row>
    <row r="33" spans="1:9" ht="15.5" x14ac:dyDescent="0.35">
      <c r="A33" s="3"/>
      <c r="C33" s="8">
        <f>SUM(C30+C31)</f>
        <v>679414</v>
      </c>
      <c r="D33" s="3"/>
      <c r="E33" s="3"/>
      <c r="F33" s="4"/>
      <c r="H33" s="4"/>
      <c r="I33" s="3"/>
    </row>
    <row r="34" spans="1:9" ht="15.5" x14ac:dyDescent="0.35">
      <c r="A34" s="3"/>
      <c r="C34" s="4"/>
      <c r="D34" s="3"/>
      <c r="E34" s="3"/>
      <c r="F34" s="4"/>
      <c r="H34" s="4"/>
      <c r="I34" s="3"/>
    </row>
    <row r="35" spans="1:9" ht="15.5" x14ac:dyDescent="0.35">
      <c r="A35" s="5" t="s">
        <v>20</v>
      </c>
      <c r="C35" s="8">
        <v>66761.41</v>
      </c>
      <c r="D35" s="3"/>
      <c r="E35" s="3"/>
      <c r="F35" s="4"/>
      <c r="H35" s="4"/>
      <c r="I35" s="3"/>
    </row>
    <row r="36" spans="1:9" ht="15.5" x14ac:dyDescent="0.35">
      <c r="A36" s="3"/>
      <c r="C36" s="4"/>
      <c r="D36" s="3"/>
      <c r="E36" s="3"/>
      <c r="F36" s="4"/>
      <c r="G36" s="4"/>
      <c r="H36" s="4"/>
      <c r="I36" s="3"/>
    </row>
    <row r="37" spans="1:9" ht="15.5" x14ac:dyDescent="0.35">
      <c r="A37" s="3" t="s">
        <v>19</v>
      </c>
      <c r="C37" s="13">
        <f>SUM(C33+C35)</f>
        <v>746175.41</v>
      </c>
    </row>
    <row r="38" spans="1:9" ht="15.5" x14ac:dyDescent="0.35">
      <c r="A3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tabSelected="1" zoomScale="80" zoomScaleNormal="80" workbookViewId="0">
      <selection activeCell="A2" sqref="A2"/>
    </sheetView>
  </sheetViews>
  <sheetFormatPr defaultColWidth="9.1796875" defaultRowHeight="15.5" x14ac:dyDescent="0.35"/>
  <cols>
    <col min="1" max="1" width="34" style="3" customWidth="1"/>
    <col min="2" max="3" width="14.36328125" style="3" customWidth="1"/>
    <col min="4" max="4" width="14.90625" style="3" customWidth="1"/>
    <col min="5" max="5" width="16.81640625" style="4" customWidth="1"/>
    <col min="6" max="6" width="17.1796875" style="4" customWidth="1"/>
    <col min="7" max="7" width="11.453125" style="4" customWidth="1"/>
    <col min="8" max="8" width="4.54296875" style="4" customWidth="1"/>
    <col min="9" max="9" width="35" style="3" customWidth="1"/>
    <col min="10" max="10" width="10.1796875" style="3" bestFit="1" customWidth="1"/>
    <col min="11" max="16384" width="9.1796875" style="3"/>
  </cols>
  <sheetData>
    <row r="1" spans="1:11" ht="18.5" x14ac:dyDescent="0.45">
      <c r="A1" s="2" t="s">
        <v>61</v>
      </c>
      <c r="E1" s="16"/>
    </row>
    <row r="3" spans="1:11" x14ac:dyDescent="0.35">
      <c r="A3" s="5" t="s">
        <v>9</v>
      </c>
      <c r="J3" s="4"/>
    </row>
    <row r="4" spans="1:11" s="24" customFormat="1" x14ac:dyDescent="0.35">
      <c r="B4" s="6" t="s">
        <v>34</v>
      </c>
      <c r="C4" s="6" t="s">
        <v>34</v>
      </c>
      <c r="D4" s="6" t="s">
        <v>34</v>
      </c>
      <c r="E4" s="7" t="s">
        <v>35</v>
      </c>
      <c r="F4" s="25" t="s">
        <v>33</v>
      </c>
      <c r="G4" s="26"/>
      <c r="H4" s="26"/>
    </row>
    <row r="5" spans="1:11" x14ac:dyDescent="0.35">
      <c r="B5" s="6" t="s">
        <v>60</v>
      </c>
      <c r="C5" s="6" t="s">
        <v>0</v>
      </c>
      <c r="D5" s="6" t="s">
        <v>1</v>
      </c>
      <c r="E5" s="7" t="s">
        <v>7</v>
      </c>
      <c r="F5" s="7" t="s">
        <v>8</v>
      </c>
      <c r="G5" s="8" t="s">
        <v>10</v>
      </c>
      <c r="H5" s="8"/>
      <c r="I5" s="5" t="s">
        <v>17</v>
      </c>
    </row>
    <row r="6" spans="1:11" x14ac:dyDescent="0.35">
      <c r="A6" s="9" t="s">
        <v>48</v>
      </c>
      <c r="B6" s="4"/>
      <c r="C6" s="4"/>
      <c r="D6" s="4"/>
      <c r="E6" s="4" t="s">
        <v>44</v>
      </c>
      <c r="F6" s="4" t="s">
        <v>46</v>
      </c>
      <c r="G6" s="17">
        <v>240</v>
      </c>
      <c r="I6" s="3" t="s">
        <v>40</v>
      </c>
    </row>
    <row r="7" spans="1:11" x14ac:dyDescent="0.35">
      <c r="A7" s="9" t="s">
        <v>49</v>
      </c>
      <c r="B7" s="4">
        <v>3240</v>
      </c>
      <c r="C7" s="4"/>
      <c r="D7" s="4">
        <v>3240</v>
      </c>
      <c r="F7" s="4" t="s">
        <v>47</v>
      </c>
      <c r="G7" s="17">
        <v>240</v>
      </c>
      <c r="I7" s="3" t="s">
        <v>40</v>
      </c>
    </row>
    <row r="8" spans="1:11" x14ac:dyDescent="0.35">
      <c r="A8" s="10" t="s">
        <v>50</v>
      </c>
      <c r="B8" s="4"/>
      <c r="C8" s="4">
        <v>2490</v>
      </c>
      <c r="G8" s="17">
        <v>240</v>
      </c>
      <c r="I8" s="3" t="s">
        <v>40</v>
      </c>
    </row>
    <row r="9" spans="1:11" x14ac:dyDescent="0.35">
      <c r="A9" s="10" t="s">
        <v>51</v>
      </c>
      <c r="B9" s="4"/>
      <c r="C9" s="4"/>
      <c r="D9" s="4"/>
      <c r="G9" s="17">
        <v>240</v>
      </c>
      <c r="I9" s="3" t="s">
        <v>40</v>
      </c>
    </row>
    <row r="10" spans="1:11" x14ac:dyDescent="0.35">
      <c r="A10" s="10" t="s">
        <v>52</v>
      </c>
      <c r="B10" s="4">
        <v>3240</v>
      </c>
      <c r="C10" s="4"/>
      <c r="D10" s="4">
        <v>3240</v>
      </c>
      <c r="G10" s="17">
        <v>240</v>
      </c>
      <c r="I10" s="3" t="s">
        <v>40</v>
      </c>
    </row>
    <row r="11" spans="1:11" x14ac:dyDescent="0.35">
      <c r="A11" s="10" t="s">
        <v>53</v>
      </c>
      <c r="B11" s="4"/>
      <c r="C11" s="4">
        <v>2490</v>
      </c>
      <c r="D11" s="4"/>
      <c r="G11" s="17">
        <v>240</v>
      </c>
      <c r="I11" s="3" t="s">
        <v>40</v>
      </c>
    </row>
    <row r="12" spans="1:11" x14ac:dyDescent="0.35">
      <c r="A12" s="10" t="s">
        <v>54</v>
      </c>
      <c r="C12" s="4"/>
      <c r="D12" s="4"/>
      <c r="G12" s="17">
        <v>240</v>
      </c>
      <c r="I12" s="3" t="s">
        <v>40</v>
      </c>
    </row>
    <row r="13" spans="1:11" x14ac:dyDescent="0.35">
      <c r="A13" s="10" t="s">
        <v>55</v>
      </c>
      <c r="B13" s="4">
        <v>3240</v>
      </c>
      <c r="C13" s="4"/>
      <c r="D13" s="4">
        <v>3240</v>
      </c>
      <c r="G13" s="17">
        <v>240</v>
      </c>
      <c r="I13" s="3" t="s">
        <v>40</v>
      </c>
    </row>
    <row r="14" spans="1:11" x14ac:dyDescent="0.35">
      <c r="A14" s="10" t="s">
        <v>56</v>
      </c>
      <c r="B14" s="4"/>
      <c r="C14" s="4">
        <v>2490</v>
      </c>
      <c r="D14" s="4"/>
      <c r="G14" s="17">
        <v>240</v>
      </c>
      <c r="I14" s="3" t="s">
        <v>40</v>
      </c>
    </row>
    <row r="15" spans="1:11" x14ac:dyDescent="0.35">
      <c r="A15" s="9" t="s">
        <v>57</v>
      </c>
      <c r="B15" s="4"/>
      <c r="C15" s="4"/>
      <c r="D15" s="17"/>
      <c r="G15" s="17">
        <v>240</v>
      </c>
      <c r="I15" s="3" t="s">
        <v>40</v>
      </c>
      <c r="J15" s="15"/>
    </row>
    <row r="16" spans="1:11" x14ac:dyDescent="0.35">
      <c r="A16" s="9" t="s">
        <v>57</v>
      </c>
      <c r="B16" s="4"/>
      <c r="C16" s="4"/>
      <c r="D16" s="4"/>
      <c r="G16" s="17">
        <v>404.95</v>
      </c>
      <c r="I16" s="3" t="s">
        <v>32</v>
      </c>
      <c r="J16" s="15"/>
      <c r="K16" s="15"/>
    </row>
    <row r="17" spans="1:13" x14ac:dyDescent="0.35">
      <c r="A17" s="10" t="s">
        <v>58</v>
      </c>
      <c r="B17" s="4">
        <v>3240</v>
      </c>
      <c r="C17" s="4"/>
      <c r="D17" s="4">
        <v>3240</v>
      </c>
      <c r="G17" s="17">
        <v>240</v>
      </c>
      <c r="I17" s="3" t="s">
        <v>40</v>
      </c>
    </row>
    <row r="18" spans="1:13" x14ac:dyDescent="0.35">
      <c r="A18" s="9" t="s">
        <v>59</v>
      </c>
      <c r="B18" s="4"/>
      <c r="C18" s="4">
        <v>2490</v>
      </c>
      <c r="D18" s="4"/>
      <c r="G18" s="17">
        <v>240</v>
      </c>
      <c r="I18" s="3" t="s">
        <v>40</v>
      </c>
      <c r="J18" s="15"/>
      <c r="K18" s="15"/>
      <c r="L18" s="15"/>
      <c r="M18" s="15"/>
    </row>
    <row r="19" spans="1:13" x14ac:dyDescent="0.35">
      <c r="A19" s="9"/>
      <c r="B19" s="4"/>
      <c r="C19" s="4"/>
      <c r="D19" s="4"/>
      <c r="G19" s="17"/>
      <c r="J19" s="14"/>
      <c r="K19" s="14"/>
      <c r="L19" s="14"/>
      <c r="M19" s="14"/>
    </row>
    <row r="20" spans="1:13" x14ac:dyDescent="0.35">
      <c r="A20" s="10" t="s">
        <v>38</v>
      </c>
      <c r="B20" s="4" t="s">
        <v>42</v>
      </c>
      <c r="C20" s="4" t="s">
        <v>42</v>
      </c>
      <c r="D20" s="4" t="s">
        <v>43</v>
      </c>
      <c r="F20" s="3"/>
    </row>
    <row r="21" spans="1:13" x14ac:dyDescent="0.35">
      <c r="A21" s="10" t="s">
        <v>41</v>
      </c>
      <c r="B21" s="4"/>
      <c r="C21" s="4"/>
      <c r="D21" s="4"/>
    </row>
    <row r="22" spans="1:13" x14ac:dyDescent="0.35">
      <c r="A22" s="10" t="s">
        <v>65</v>
      </c>
      <c r="B22" s="4"/>
      <c r="C22" s="4"/>
      <c r="D22" s="4"/>
      <c r="H22" s="21"/>
    </row>
    <row r="23" spans="1:13" x14ac:dyDescent="0.35">
      <c r="A23" s="5" t="s">
        <v>2</v>
      </c>
      <c r="B23" s="18">
        <f>SUM(B6:B19)</f>
        <v>12960</v>
      </c>
      <c r="C23" s="18">
        <f>SUM(C6:C19)</f>
        <v>9960</v>
      </c>
      <c r="D23" s="18">
        <f>SUM(D6:D19)</f>
        <v>12960</v>
      </c>
      <c r="E23" s="18">
        <f>SUM(E6:E21)</f>
        <v>0</v>
      </c>
      <c r="F23" s="18">
        <f>SUM(F6:F19)</f>
        <v>0</v>
      </c>
      <c r="G23" s="19">
        <f>SUM(G6:G22)</f>
        <v>3284.95</v>
      </c>
      <c r="H23" s="17"/>
    </row>
    <row r="24" spans="1:13" x14ac:dyDescent="0.35">
      <c r="A24" s="5"/>
      <c r="B24" s="4"/>
      <c r="C24" s="4"/>
      <c r="D24" s="4"/>
      <c r="G24" s="11"/>
      <c r="H24" s="11"/>
    </row>
    <row r="25" spans="1:13" x14ac:dyDescent="0.35">
      <c r="A25" s="20" t="s">
        <v>66</v>
      </c>
      <c r="B25" s="4"/>
      <c r="C25" s="4"/>
      <c r="D25" s="4"/>
      <c r="G25" s="11">
        <v>770</v>
      </c>
    </row>
    <row r="26" spans="1:13" x14ac:dyDescent="0.35">
      <c r="A26" s="5" t="s">
        <v>36</v>
      </c>
      <c r="B26" s="4"/>
      <c r="C26" s="4"/>
      <c r="D26" s="4"/>
      <c r="F26" s="4">
        <f>SUM(B23:F23)</f>
        <v>35880</v>
      </c>
    </row>
    <row r="27" spans="1:13" x14ac:dyDescent="0.35">
      <c r="A27" s="5" t="s">
        <v>12</v>
      </c>
      <c r="B27" s="4"/>
      <c r="C27" s="4"/>
      <c r="D27" s="4"/>
      <c r="F27" s="12">
        <f>SUM(G23+G25)</f>
        <v>4054.95</v>
      </c>
    </row>
    <row r="28" spans="1:13" x14ac:dyDescent="0.35">
      <c r="A28" s="5" t="s">
        <v>13</v>
      </c>
      <c r="B28" s="4"/>
      <c r="C28" s="4"/>
      <c r="D28" s="4"/>
      <c r="F28" s="13">
        <f>SUM(F26-F27)</f>
        <v>31825.05</v>
      </c>
    </row>
    <row r="29" spans="1:13" x14ac:dyDescent="0.35">
      <c r="A29" s="5"/>
      <c r="B29" s="4"/>
      <c r="C29" s="4"/>
      <c r="D29" s="4"/>
    </row>
    <row r="30" spans="1:13" x14ac:dyDescent="0.35">
      <c r="A30" s="5" t="s">
        <v>21</v>
      </c>
      <c r="B30" s="4"/>
      <c r="C30" s="4"/>
      <c r="D30" s="4"/>
      <c r="F30" s="4">
        <v>34000</v>
      </c>
      <c r="G30" s="4" t="s">
        <v>31</v>
      </c>
    </row>
    <row r="31" spans="1:13" x14ac:dyDescent="0.35">
      <c r="A31" s="5" t="s">
        <v>39</v>
      </c>
      <c r="B31" s="4"/>
      <c r="C31" s="4"/>
      <c r="D31" s="4"/>
      <c r="F31" s="21">
        <v>4428</v>
      </c>
      <c r="G31" s="4" t="s">
        <v>22</v>
      </c>
    </row>
    <row r="32" spans="1:13" x14ac:dyDescent="0.35">
      <c r="A32" s="5" t="s">
        <v>23</v>
      </c>
      <c r="B32" s="4"/>
      <c r="C32" s="4"/>
      <c r="D32" s="4"/>
      <c r="F32" s="23">
        <f>SUM(F30-F31)</f>
        <v>29572</v>
      </c>
      <c r="G32" s="4" t="s">
        <v>37</v>
      </c>
    </row>
    <row r="34" spans="1:7" x14ac:dyDescent="0.35">
      <c r="A34" s="5" t="s">
        <v>45</v>
      </c>
    </row>
    <row r="35" spans="1:7" x14ac:dyDescent="0.35">
      <c r="A35" s="3" t="s">
        <v>67</v>
      </c>
      <c r="B35" s="4"/>
      <c r="F35" s="4">
        <v>568279</v>
      </c>
      <c r="G35" s="4" t="s">
        <v>64</v>
      </c>
    </row>
    <row r="36" spans="1:7" x14ac:dyDescent="0.35">
      <c r="A36" s="3" t="s">
        <v>68</v>
      </c>
      <c r="F36" s="21">
        <v>305000</v>
      </c>
      <c r="G36" s="4" t="s">
        <v>64</v>
      </c>
    </row>
    <row r="37" spans="1:7" x14ac:dyDescent="0.35">
      <c r="A37" s="14"/>
      <c r="B37" s="15"/>
      <c r="C37" s="15"/>
      <c r="F37" s="4">
        <f>SUM(F35:F36)</f>
        <v>873279</v>
      </c>
      <c r="G37" s="4" t="s">
        <v>64</v>
      </c>
    </row>
    <row r="38" spans="1:7" x14ac:dyDescent="0.35">
      <c r="A38" s="3" t="s">
        <v>62</v>
      </c>
      <c r="F38" s="21">
        <v>1.88</v>
      </c>
      <c r="G38" s="4" t="s">
        <v>64</v>
      </c>
    </row>
    <row r="40" spans="1:7" ht="16" thickBot="1" x14ac:dyDescent="0.4">
      <c r="A40" s="2" t="s">
        <v>63</v>
      </c>
      <c r="F40" s="22">
        <f>SUM(F37+F38)</f>
        <v>873280.88</v>
      </c>
      <c r="G40" s="4" t="s">
        <v>64</v>
      </c>
    </row>
  </sheetData>
  <pageMargins left="0.42" right="0.44" top="0.31" bottom="0.27" header="0.31496062992125984" footer="0.31496062992125984"/>
  <pageSetup paperSize="9" scale="84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Sheet1</vt:lpstr>
      <vt:lpstr>Sheet4</vt:lpstr>
      <vt:lpstr>Sheet5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Rutherford</dc:creator>
  <cp:lastModifiedBy>User</cp:lastModifiedBy>
  <cp:lastPrinted>2019-11-29T09:53:04Z</cp:lastPrinted>
  <dcterms:created xsi:type="dcterms:W3CDTF">2011-03-06T18:14:28Z</dcterms:created>
  <dcterms:modified xsi:type="dcterms:W3CDTF">2019-12-01T14:10:28Z</dcterms:modified>
</cp:coreProperties>
</file>