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Data Capture" sheetId="1" r:id="rId4"/>
    <sheet state="visible" name="AIB" sheetId="2" r:id="rId5"/>
  </sheets>
  <definedNames/>
  <calcPr/>
  <extLst>
    <ext uri="GoogleSheetsCustomDataVersion2">
      <go:sheetsCustomData xmlns:go="http://customooxmlschemas.google.com/" r:id="rId6" roundtripDataChecksum="OABAYY46mrkNl4nEQOJeXYw+9zRxGE7vMMBxyjDiodE="/>
    </ext>
  </extLst>
</workbook>
</file>

<file path=xl/sharedStrings.xml><?xml version="1.0" encoding="utf-8"?>
<sst xmlns="http://schemas.openxmlformats.org/spreadsheetml/2006/main" count="320" uniqueCount="123">
  <si>
    <t>RETURN YEAR ENDING:</t>
  </si>
  <si>
    <t>Asset</t>
  </si>
  <si>
    <t>Connected?</t>
  </si>
  <si>
    <t>Valuation</t>
  </si>
  <si>
    <t>Valuation previous return</t>
  </si>
  <si>
    <t xml:space="preserve">acquired </t>
  </si>
  <si>
    <t>Date acquired</t>
  </si>
  <si>
    <t>disposed</t>
  </si>
  <si>
    <t>Date disposed of</t>
  </si>
  <si>
    <t>income</t>
  </si>
  <si>
    <t>Scheme Name</t>
  </si>
  <si>
    <t>S and J Bratton Development Executive Pension</t>
  </si>
  <si>
    <t xml:space="preserve">cash </t>
  </si>
  <si>
    <t>PSTR</t>
  </si>
  <si>
    <t>00819433RZ</t>
  </si>
  <si>
    <t>S&amp;J Bratton Ltd</t>
  </si>
  <si>
    <t>Y</t>
  </si>
  <si>
    <t>(2 loans)</t>
  </si>
  <si>
    <t>Principle Employer / Admin</t>
  </si>
  <si>
    <t>Registered Scheme Administrator Limited</t>
  </si>
  <si>
    <t>Stratford Collins</t>
  </si>
  <si>
    <t>N</t>
  </si>
  <si>
    <t>Admin ID:</t>
  </si>
  <si>
    <t>A0145081</t>
  </si>
  <si>
    <t>Terra Firma</t>
  </si>
  <si>
    <t>Smith UW Ltd</t>
  </si>
  <si>
    <t>Lilyalex Proper</t>
  </si>
  <si>
    <t>TPL M Slade</t>
  </si>
  <si>
    <t>TPL</t>
  </si>
  <si>
    <t>Transfers in</t>
  </si>
  <si>
    <t>TPL Cox &amp; Gray</t>
  </si>
  <si>
    <t xml:space="preserve">Connected </t>
  </si>
  <si>
    <t>Contributions</t>
  </si>
  <si>
    <t xml:space="preserve">UnConnected </t>
  </si>
  <si>
    <t>Total contributions &amp; transfers:</t>
  </si>
  <si>
    <t>Cash total</t>
  </si>
  <si>
    <t>% fund split</t>
  </si>
  <si>
    <t>Totals</t>
  </si>
  <si>
    <t>IN</t>
  </si>
  <si>
    <t>Employer Contributions</t>
  </si>
  <si>
    <t>Fees</t>
  </si>
  <si>
    <t>P COX Loan interest</t>
  </si>
  <si>
    <t>M Slade interest</t>
  </si>
  <si>
    <t>Member Contributions</t>
  </si>
  <si>
    <t>April</t>
  </si>
  <si>
    <t>Third Party Contributions</t>
  </si>
  <si>
    <t xml:space="preserve">May </t>
  </si>
  <si>
    <t>3rd Party loan Cox &amp; Gray</t>
  </si>
  <si>
    <t>Relief at Source Payments</t>
  </si>
  <si>
    <t>June</t>
  </si>
  <si>
    <t>Invoice from S&amp;J Bratt Dev Ltd</t>
  </si>
  <si>
    <t>Transfers In</t>
  </si>
  <si>
    <t>July</t>
  </si>
  <si>
    <t>S J BRATTON DEVE LOAN</t>
  </si>
  <si>
    <t>Capital Sums Borrowed</t>
  </si>
  <si>
    <t>August</t>
  </si>
  <si>
    <t>Smith UW interest 1 &amp; 2 charge</t>
  </si>
  <si>
    <t>Loan repayments In (Capital Only)</t>
  </si>
  <si>
    <t>September</t>
  </si>
  <si>
    <t>Terra Firma Full Loan Repaymen</t>
  </si>
  <si>
    <t>OUT</t>
  </si>
  <si>
    <t>October</t>
  </si>
  <si>
    <t>Transfer Out</t>
  </si>
  <si>
    <t>November</t>
  </si>
  <si>
    <t>Lump Sum Payments</t>
  </si>
  <si>
    <t>December</t>
  </si>
  <si>
    <t>Lump Sum Death Payments</t>
  </si>
  <si>
    <t>January</t>
  </si>
  <si>
    <t>Annuity Purchase</t>
  </si>
  <si>
    <t>February</t>
  </si>
  <si>
    <t>Repayment of borrowing</t>
  </si>
  <si>
    <t>March</t>
  </si>
  <si>
    <t>Other?</t>
  </si>
  <si>
    <t>Aggregate of payments</t>
  </si>
  <si>
    <t>Scheme Value</t>
  </si>
  <si>
    <t>0000740000S&amp;JBRATTON</t>
  </si>
  <si>
    <t>VIR11223320012323</t>
  </si>
  <si>
    <t>GBP</t>
  </si>
  <si>
    <t>WDG</t>
  </si>
  <si>
    <t>000382183A</t>
  </si>
  <si>
    <t>000402096A</t>
  </si>
  <si>
    <t>20012323 QADMINFEE DR</t>
  </si>
  <si>
    <t>DPG</t>
  </si>
  <si>
    <t>000373909A</t>
  </si>
  <si>
    <t>LILYALEX PROPERTIE LOAN INTRES</t>
  </si>
  <si>
    <t>000377738A</t>
  </si>
  <si>
    <t>000381283A</t>
  </si>
  <si>
    <t>LILYALEX PROPERTIE SJ BRATTON</t>
  </si>
  <si>
    <t>000384962A</t>
  </si>
  <si>
    <t>000388597A</t>
  </si>
  <si>
    <t>LILYALEX PROPERTIE LOAN IN</t>
  </si>
  <si>
    <t>000392177A</t>
  </si>
  <si>
    <t>LILYALEX PROPERTIE LOAN INTERE</t>
  </si>
  <si>
    <t>000396081A</t>
  </si>
  <si>
    <t>000399792A</t>
  </si>
  <si>
    <t>000403428A</t>
  </si>
  <si>
    <t>000406888A</t>
  </si>
  <si>
    <t>000411222A</t>
  </si>
  <si>
    <t>000415204A</t>
  </si>
  <si>
    <t>000394562A</t>
  </si>
  <si>
    <t>P COX LOAN</t>
  </si>
  <si>
    <t>000398039A</t>
  </si>
  <si>
    <t>000400582A</t>
  </si>
  <si>
    <t>000405448A</t>
  </si>
  <si>
    <t>000408685A</t>
  </si>
  <si>
    <t>000412980A</t>
  </si>
  <si>
    <t>000416957A</t>
  </si>
  <si>
    <t>000393647A</t>
  </si>
  <si>
    <t>000376531A</t>
  </si>
  <si>
    <t>M SLADE SLADE PENTREHWNT</t>
  </si>
  <si>
    <t>000379286A</t>
  </si>
  <si>
    <t>000382936A</t>
  </si>
  <si>
    <t>000386401A</t>
  </si>
  <si>
    <t>000390278A</t>
  </si>
  <si>
    <t>000393590A</t>
  </si>
  <si>
    <t>000397573A</t>
  </si>
  <si>
    <t>000401273A</t>
  </si>
  <si>
    <t>000408684A</t>
  </si>
  <si>
    <t>000412979A</t>
  </si>
  <si>
    <t>000416439A</t>
  </si>
  <si>
    <t>000391094A</t>
  </si>
  <si>
    <t>000383779R</t>
  </si>
  <si>
    <t>000415894A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</si>
</sst>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9">
    <numFmt numFmtId="164" formatCode="D/M/YYYY"/>
    <numFmt numFmtId="165" formatCode="&quot;£&quot;#,##0.00"/>
    <numFmt numFmtId="166" formatCode="dd/mm/yy"/>
    <numFmt numFmtId="167" formatCode="_-&quot;£&quot;* #,##0.00_-;\-&quot;£&quot;* #,##0.00_-;_-&quot;£&quot;* &quot;-&quot;??_-;_-@"/>
    <numFmt numFmtId="168" formatCode="dd/mm/yyyy"/>
    <numFmt numFmtId="169" formatCode="[$£-809]#,##0.00"/>
    <numFmt numFmtId="170" formatCode="_-[$£-809]* #,##0.00_-;\-[$£-809]* #,##0.00_-;_-[$£-809]* &quot;-&quot;??_-;_-@"/>
    <numFmt numFmtId="171" formatCode="&quot;$&quot;#,##0.00"/>
    <numFmt numFmtId="172" formatCode="d/m/yyyy"/>
  </numFmts>
  <fonts count="12">
    <font>
      <sz val="11.0"/>
      <color rgb="FF000000"/>
      <name val="Calibri"/>
      <scheme val="minor"/>
    </font>
    <font>
      <b/>
      <u/>
      <sz val="18.0"/>
      <color rgb="FF000000"/>
      <name val="Calibri"/>
    </font>
    <font>
      <b/>
      <u/>
      <sz val="18.0"/>
      <color rgb="FF000000"/>
      <name val="Calibri"/>
    </font>
    <font>
      <sz val="11.0"/>
      <color rgb="FF000000"/>
      <name val="Calibri"/>
    </font>
    <font>
      <b/>
      <sz val="11.0"/>
      <color rgb="FF000000"/>
      <name val="Calibri"/>
    </font>
    <font>
      <color rgb="FF000000"/>
      <name val="Calibri"/>
    </font>
    <font>
      <color theme="1"/>
      <name val="Calibri"/>
    </font>
    <font>
      <b/>
      <sz val="11.0"/>
      <color theme="1"/>
      <name val="Calibri"/>
    </font>
    <font>
      <sz val="11.0"/>
      <color theme="1"/>
      <name val="Calibri"/>
    </font>
    <font>
      <color theme="1"/>
      <name val="Calibri"/>
      <scheme val="minor"/>
    </font>
    <font>
      <sz val="11.0"/>
      <color rgb="FFFF0000"/>
      <name val="Calibri"/>
    </font>
    <font>
      <b/>
      <color theme="1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7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bottom style="double">
        <color rgb="FF000000"/>
      </bottom>
    </border>
    <border>
      <left style="thin">
        <color rgb="FF000000"/>
      </left>
      <bottom style="thin">
        <color rgb="FF000000"/>
      </bottom>
    </border>
  </borders>
  <cellStyleXfs count="1">
    <xf borderId="0" fillId="0" fontId="0" numFmtId="0" applyAlignment="1" applyFont="1"/>
  </cellStyleXfs>
  <cellXfs count="73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164" xfId="0" applyAlignment="1" applyFont="1" applyNumberFormat="1">
      <alignment horizontal="center" readingOrder="0"/>
    </xf>
    <xf borderId="1" fillId="0" fontId="3" numFmtId="0" xfId="0" applyAlignment="1" applyBorder="1" applyFont="1">
      <alignment horizontal="center"/>
    </xf>
    <xf borderId="2" fillId="0" fontId="3" numFmtId="0" xfId="0" applyAlignment="1" applyBorder="1" applyFont="1">
      <alignment horizontal="center"/>
    </xf>
    <xf borderId="0" fillId="0" fontId="4" numFmtId="0" xfId="0" applyFont="1"/>
    <xf borderId="0" fillId="0" fontId="4" numFmtId="165" xfId="0" applyAlignment="1" applyFont="1" applyNumberFormat="1">
      <alignment horizontal="center"/>
    </xf>
    <xf borderId="1" fillId="0" fontId="3" numFmtId="0" xfId="0" applyAlignment="1" applyBorder="1" applyFont="1">
      <alignment horizontal="left"/>
    </xf>
    <xf borderId="1" fillId="0" fontId="3" numFmtId="165" xfId="0" applyAlignment="1" applyBorder="1" applyFont="1" applyNumberFormat="1">
      <alignment horizontal="center"/>
    </xf>
    <xf borderId="1" fillId="0" fontId="3" numFmtId="165" xfId="0" applyAlignment="1" applyBorder="1" applyFont="1" applyNumberFormat="1">
      <alignment horizontal="center" readingOrder="0"/>
    </xf>
    <xf borderId="1" fillId="0" fontId="3" numFmtId="166" xfId="0" applyAlignment="1" applyBorder="1" applyFont="1" applyNumberFormat="1">
      <alignment horizontal="center"/>
    </xf>
    <xf borderId="1" fillId="2" fontId="3" numFmtId="167" xfId="0" applyAlignment="1" applyBorder="1" applyFill="1" applyFont="1" applyNumberFormat="1">
      <alignment horizontal="left"/>
    </xf>
    <xf borderId="3" fillId="0" fontId="3" numFmtId="166" xfId="0" applyAlignment="1" applyBorder="1" applyFont="1" applyNumberFormat="1">
      <alignment horizontal="center"/>
    </xf>
    <xf borderId="3" fillId="0" fontId="3" numFmtId="167" xfId="0" applyAlignment="1" applyBorder="1" applyFont="1" applyNumberFormat="1">
      <alignment horizontal="center"/>
    </xf>
    <xf borderId="1" fillId="0" fontId="3" numFmtId="0" xfId="0" applyAlignment="1" applyBorder="1" applyFont="1">
      <alignment horizontal="left" vertical="bottom"/>
    </xf>
    <xf borderId="1" fillId="0" fontId="3" numFmtId="168" xfId="0" applyAlignment="1" applyBorder="1" applyFont="1" applyNumberFormat="1">
      <alignment horizontal="center"/>
    </xf>
    <xf borderId="1" fillId="0" fontId="3" numFmtId="167" xfId="0" applyAlignment="1" applyBorder="1" applyFont="1" applyNumberFormat="1">
      <alignment horizontal="center" readingOrder="0"/>
    </xf>
    <xf borderId="1" fillId="0" fontId="5" numFmtId="168" xfId="0" applyAlignment="1" applyBorder="1" applyFont="1" applyNumberFormat="1">
      <alignment horizontal="right" vertical="bottom"/>
    </xf>
    <xf borderId="1" fillId="0" fontId="5" numFmtId="0" xfId="0" applyAlignment="1" applyBorder="1" applyFont="1">
      <alignment horizontal="left"/>
    </xf>
    <xf borderId="1" fillId="0" fontId="5" numFmtId="0" xfId="0" applyAlignment="1" applyBorder="1" applyFont="1">
      <alignment horizontal="center"/>
    </xf>
    <xf borderId="1" fillId="0" fontId="3" numFmtId="167" xfId="0" applyAlignment="1" applyBorder="1" applyFont="1" applyNumberFormat="1">
      <alignment horizontal="center"/>
    </xf>
    <xf borderId="1" fillId="0" fontId="4" numFmtId="165" xfId="0" applyAlignment="1" applyBorder="1" applyFont="1" applyNumberFormat="1">
      <alignment horizontal="center"/>
    </xf>
    <xf borderId="1" fillId="0" fontId="4" numFmtId="168" xfId="0" applyAlignment="1" applyBorder="1" applyFont="1" applyNumberFormat="1">
      <alignment horizontal="center"/>
    </xf>
    <xf borderId="3" fillId="0" fontId="3" numFmtId="167" xfId="0" applyAlignment="1" applyBorder="1" applyFont="1" applyNumberFormat="1">
      <alignment horizontal="center" readingOrder="0"/>
    </xf>
    <xf borderId="0" fillId="0" fontId="6" numFmtId="0" xfId="0" applyFont="1"/>
    <xf borderId="0" fillId="0" fontId="4" numFmtId="0" xfId="0" applyAlignment="1" applyFont="1">
      <alignment horizontal="center"/>
    </xf>
    <xf borderId="1" fillId="0" fontId="3" numFmtId="0" xfId="0" applyAlignment="1" applyBorder="1" applyFont="1">
      <alignment horizontal="left" readingOrder="0"/>
    </xf>
    <xf borderId="3" fillId="0" fontId="3" numFmtId="165" xfId="0" applyAlignment="1" applyBorder="1" applyFont="1" applyNumberFormat="1">
      <alignment horizontal="center"/>
    </xf>
    <xf borderId="4" fillId="0" fontId="3" numFmtId="167" xfId="0" applyAlignment="1" applyBorder="1" applyFont="1" applyNumberFormat="1">
      <alignment horizontal="center"/>
    </xf>
    <xf borderId="5" fillId="0" fontId="3" numFmtId="167" xfId="0" applyAlignment="1" applyBorder="1" applyFont="1" applyNumberFormat="1">
      <alignment horizontal="center"/>
    </xf>
    <xf borderId="3" fillId="0" fontId="3" numFmtId="165" xfId="0" applyAlignment="1" applyBorder="1" applyFont="1" applyNumberFormat="1">
      <alignment horizontal="center" readingOrder="0"/>
    </xf>
    <xf borderId="0" fillId="0" fontId="4" numFmtId="169" xfId="0" applyAlignment="1" applyFont="1" applyNumberFormat="1">
      <alignment horizontal="center"/>
    </xf>
    <xf borderId="6" fillId="0" fontId="4" numFmtId="0" xfId="0" applyAlignment="1" applyBorder="1" applyFont="1">
      <alignment horizontal="center" shrinkToFit="0" wrapText="1"/>
    </xf>
    <xf borderId="7" fillId="0" fontId="4" numFmtId="165" xfId="0" applyAlignment="1" applyBorder="1" applyFont="1" applyNumberFormat="1">
      <alignment horizontal="center"/>
    </xf>
    <xf borderId="8" fillId="0" fontId="4" numFmtId="165" xfId="0" applyAlignment="1" applyBorder="1" applyFont="1" applyNumberFormat="1">
      <alignment horizontal="center"/>
    </xf>
    <xf borderId="9" fillId="0" fontId="4" numFmtId="0" xfId="0" applyAlignment="1" applyBorder="1" applyFont="1">
      <alignment horizontal="center" shrinkToFit="0" wrapText="1"/>
    </xf>
    <xf borderId="10" fillId="0" fontId="4" numFmtId="165" xfId="0" applyAlignment="1" applyBorder="1" applyFont="1" applyNumberFormat="1">
      <alignment horizontal="center"/>
    </xf>
    <xf borderId="11" fillId="0" fontId="4" numFmtId="0" xfId="0" applyAlignment="1" applyBorder="1" applyFont="1">
      <alignment horizontal="center"/>
    </xf>
    <xf borderId="1" fillId="0" fontId="7" numFmtId="165" xfId="0" applyAlignment="1" applyBorder="1" applyFont="1" applyNumberFormat="1">
      <alignment horizontal="center"/>
    </xf>
    <xf borderId="12" fillId="0" fontId="7" numFmtId="165" xfId="0" applyAlignment="1" applyBorder="1" applyFont="1" applyNumberFormat="1">
      <alignment horizontal="center"/>
    </xf>
    <xf borderId="0" fillId="0" fontId="3" numFmtId="10" xfId="0" applyAlignment="1" applyFont="1" applyNumberFormat="1">
      <alignment horizontal="center"/>
    </xf>
    <xf borderId="13" fillId="0" fontId="4" numFmtId="0" xfId="0" applyAlignment="1" applyBorder="1" applyFont="1">
      <alignment horizontal="center"/>
    </xf>
    <xf borderId="14" fillId="0" fontId="4" numFmtId="165" xfId="0" applyAlignment="1" applyBorder="1" applyFont="1" applyNumberFormat="1">
      <alignment horizontal="center"/>
    </xf>
    <xf borderId="0" fillId="0" fontId="3" numFmtId="165" xfId="0" applyAlignment="1" applyFont="1" applyNumberFormat="1">
      <alignment horizontal="center"/>
    </xf>
    <xf borderId="0" fillId="0" fontId="3" numFmtId="164" xfId="0" applyFont="1" applyNumberFormat="1"/>
    <xf borderId="0" fillId="0" fontId="3" numFmtId="0" xfId="0" applyFont="1"/>
    <xf borderId="0" fillId="0" fontId="4" numFmtId="0" xfId="0" applyAlignment="1" applyFont="1">
      <alignment shrinkToFit="0" wrapText="1"/>
    </xf>
    <xf borderId="0" fillId="0" fontId="3" numFmtId="0" xfId="0" applyAlignment="1" applyFont="1">
      <alignment horizontal="center" shrinkToFit="0" wrapText="1"/>
    </xf>
    <xf borderId="0" fillId="0" fontId="8" numFmtId="0" xfId="0" applyAlignment="1" applyFont="1">
      <alignment horizontal="center" readingOrder="0" shrinkToFit="0" wrapText="1"/>
    </xf>
    <xf borderId="0" fillId="0" fontId="8" numFmtId="0" xfId="0" applyAlignment="1" applyFont="1">
      <alignment shrinkToFit="0" wrapText="1"/>
    </xf>
    <xf borderId="0" fillId="0" fontId="3" numFmtId="0" xfId="0" applyAlignment="1" applyFont="1">
      <alignment shrinkToFit="0" wrapText="1"/>
    </xf>
    <xf borderId="0" fillId="0" fontId="3" numFmtId="170" xfId="0" applyFont="1" applyNumberFormat="1"/>
    <xf borderId="0" fillId="0" fontId="8" numFmtId="0" xfId="0" applyAlignment="1" applyFont="1">
      <alignment horizontal="right" vertical="bottom"/>
    </xf>
    <xf borderId="0" fillId="0" fontId="9" numFmtId="0" xfId="0" applyAlignment="1" applyFont="1">
      <alignment readingOrder="0"/>
    </xf>
    <xf borderId="0" fillId="0" fontId="8" numFmtId="4" xfId="0" applyAlignment="1" applyFont="1" applyNumberFormat="1">
      <alignment horizontal="right" vertical="bottom"/>
    </xf>
    <xf borderId="0" fillId="0" fontId="3" numFmtId="170" xfId="0" applyAlignment="1" applyFont="1" applyNumberFormat="1">
      <alignment readingOrder="0"/>
    </xf>
    <xf borderId="0" fillId="0" fontId="8" numFmtId="0" xfId="0" applyAlignment="1" applyFont="1">
      <alignment vertical="bottom"/>
    </xf>
    <xf borderId="0" fillId="0" fontId="10" numFmtId="0" xfId="0" applyAlignment="1" applyFont="1">
      <alignment vertical="bottom"/>
    </xf>
    <xf borderId="0" fillId="0" fontId="10" numFmtId="4" xfId="0" applyAlignment="1" applyFont="1" applyNumberFormat="1">
      <alignment horizontal="right" vertical="bottom"/>
    </xf>
    <xf borderId="0" fillId="0" fontId="3" numFmtId="171" xfId="0" applyFont="1" applyNumberFormat="1"/>
    <xf borderId="0" fillId="2" fontId="3" numFmtId="165" xfId="0" applyAlignment="1" applyFont="1" applyNumberFormat="1">
      <alignment horizontal="center"/>
    </xf>
    <xf borderId="0" fillId="0" fontId="8" numFmtId="0" xfId="0" applyAlignment="1" applyFont="1">
      <alignment horizontal="right" vertical="bottom"/>
    </xf>
    <xf borderId="15" fillId="0" fontId="3" numFmtId="165" xfId="0" applyAlignment="1" applyBorder="1" applyFont="1" applyNumberFormat="1">
      <alignment horizontal="center"/>
    </xf>
    <xf borderId="0" fillId="0" fontId="4" numFmtId="170" xfId="0" applyFont="1" applyNumberFormat="1"/>
    <xf borderId="16" fillId="0" fontId="3" numFmtId="165" xfId="0" applyAlignment="1" applyBorder="1" applyFont="1" applyNumberFormat="1">
      <alignment horizontal="center"/>
    </xf>
    <xf borderId="0" fillId="0" fontId="6" numFmtId="169" xfId="0" applyFont="1" applyNumberFormat="1"/>
    <xf borderId="0" fillId="0" fontId="11" numFmtId="0" xfId="0" applyFont="1"/>
    <xf borderId="0" fillId="0" fontId="11" numFmtId="169" xfId="0" applyFont="1" applyNumberFormat="1"/>
    <xf borderId="0" fillId="0" fontId="8" numFmtId="172" xfId="0" applyAlignment="1" applyFont="1" applyNumberFormat="1">
      <alignment horizontal="right" vertical="bottom"/>
    </xf>
    <xf borderId="0" fillId="0" fontId="8" numFmtId="168" xfId="0" applyAlignment="1" applyFont="1" applyNumberFormat="1">
      <alignment horizontal="right" vertical="bottom"/>
    </xf>
    <xf borderId="0" fillId="0" fontId="8" numFmtId="0" xfId="0" applyAlignment="1" applyFont="1">
      <alignment horizontal="center" vertical="bottom"/>
    </xf>
    <xf borderId="0" fillId="0" fontId="8" numFmtId="0" xfId="0" applyAlignment="1" applyFont="1">
      <alignment vertical="bottom"/>
    </xf>
    <xf borderId="0" fillId="0" fontId="8" numFmtId="0" xfId="0" applyAlignment="1" applyFont="1">
      <alignment horizontal="center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5.14"/>
    <col customWidth="1" min="2" max="2" width="21.29"/>
    <col customWidth="1" min="3" max="3" width="17.57"/>
    <col customWidth="1" min="4" max="4" width="11.0"/>
    <col customWidth="1" min="5" max="5" width="16.71"/>
    <col customWidth="1" min="6" max="6" width="22.0"/>
    <col customWidth="1" min="7" max="7" width="13.0"/>
    <col customWidth="1" min="8" max="8" width="12.71"/>
    <col customWidth="1" min="9" max="9" width="17.29"/>
    <col customWidth="1" min="10" max="10" width="15.0"/>
    <col customWidth="1" min="11" max="11" width="16.57"/>
  </cols>
  <sheetData>
    <row r="1">
      <c r="A1" s="1" t="s">
        <v>0</v>
      </c>
      <c r="B1" s="2">
        <v>44657.0</v>
      </c>
      <c r="C1" s="3" t="s">
        <v>1</v>
      </c>
      <c r="D1" s="3" t="s">
        <v>2</v>
      </c>
      <c r="E1" s="3" t="s">
        <v>3</v>
      </c>
      <c r="F1" s="3" t="s">
        <v>4</v>
      </c>
      <c r="G1" s="3" t="s">
        <v>5</v>
      </c>
      <c r="H1" s="3" t="s">
        <v>6</v>
      </c>
      <c r="I1" s="3" t="s">
        <v>7</v>
      </c>
      <c r="J1" s="4" t="s">
        <v>8</v>
      </c>
      <c r="K1" s="4" t="s">
        <v>9</v>
      </c>
    </row>
    <row r="2">
      <c r="A2" s="5" t="s">
        <v>10</v>
      </c>
      <c r="B2" s="6" t="s">
        <v>11</v>
      </c>
      <c r="C2" s="7" t="s">
        <v>12</v>
      </c>
      <c r="D2" s="8"/>
      <c r="E2" s="9">
        <v>68236.6</v>
      </c>
      <c r="F2" s="8">
        <v>26446.71</v>
      </c>
      <c r="G2" s="8"/>
      <c r="H2" s="10"/>
      <c r="I2" s="11"/>
      <c r="J2" s="12"/>
      <c r="K2" s="13"/>
    </row>
    <row r="3">
      <c r="A3" s="5" t="s">
        <v>13</v>
      </c>
      <c r="B3" s="6" t="s">
        <v>14</v>
      </c>
      <c r="C3" s="14" t="s">
        <v>15</v>
      </c>
      <c r="D3" s="8" t="s">
        <v>16</v>
      </c>
      <c r="E3" s="9">
        <v>38539.71</v>
      </c>
      <c r="F3" s="9">
        <v>45032.58</v>
      </c>
      <c r="G3" s="8" t="s">
        <v>17</v>
      </c>
      <c r="H3" s="15"/>
      <c r="I3" s="16">
        <v>6492.87</v>
      </c>
      <c r="J3" s="17"/>
      <c r="K3" s="13">
        <f>8500-I3</f>
        <v>2007.13</v>
      </c>
    </row>
    <row r="4">
      <c r="A4" s="5" t="s">
        <v>18</v>
      </c>
      <c r="B4" s="6" t="s">
        <v>19</v>
      </c>
      <c r="C4" s="18" t="s">
        <v>20</v>
      </c>
      <c r="D4" s="19" t="s">
        <v>21</v>
      </c>
      <c r="E4" s="8">
        <v>51173.33</v>
      </c>
      <c r="F4" s="8">
        <v>51173.33</v>
      </c>
      <c r="G4" s="8"/>
      <c r="H4" s="15"/>
      <c r="I4" s="20"/>
      <c r="J4" s="13"/>
      <c r="K4" s="13"/>
    </row>
    <row r="5">
      <c r="A5" s="5" t="s">
        <v>22</v>
      </c>
      <c r="B5" s="6" t="s">
        <v>23</v>
      </c>
      <c r="C5" s="14" t="s">
        <v>24</v>
      </c>
      <c r="D5" s="8" t="s">
        <v>21</v>
      </c>
      <c r="E5" s="9">
        <v>0.0</v>
      </c>
      <c r="F5" s="8">
        <v>55000.0</v>
      </c>
      <c r="G5" s="21"/>
      <c r="H5" s="22"/>
      <c r="I5" s="16">
        <v>55000.0</v>
      </c>
      <c r="J5" s="13"/>
      <c r="K5" s="23">
        <v>1413.47</v>
      </c>
    </row>
    <row r="6">
      <c r="A6" s="5"/>
      <c r="B6" s="24"/>
      <c r="C6" s="7" t="s">
        <v>25</v>
      </c>
      <c r="D6" s="8" t="s">
        <v>21</v>
      </c>
      <c r="E6" s="8">
        <v>120000.0</v>
      </c>
      <c r="F6" s="8">
        <v>120000.0</v>
      </c>
      <c r="G6" s="8"/>
      <c r="H6" s="15"/>
      <c r="I6" s="20"/>
      <c r="J6" s="13"/>
      <c r="K6" s="23">
        <v>13913.74</v>
      </c>
    </row>
    <row r="7">
      <c r="A7" s="5"/>
      <c r="B7" s="25"/>
      <c r="C7" s="7" t="s">
        <v>26</v>
      </c>
      <c r="D7" s="8" t="s">
        <v>21</v>
      </c>
      <c r="E7" s="8">
        <v>40000.0</v>
      </c>
      <c r="F7" s="8">
        <v>40000.0</v>
      </c>
      <c r="G7" s="21"/>
      <c r="H7" s="22"/>
      <c r="I7" s="20"/>
      <c r="J7" s="20"/>
      <c r="K7" s="13">
        <f>G30</f>
        <v>2000.04</v>
      </c>
    </row>
    <row r="8">
      <c r="A8" s="5"/>
      <c r="B8" s="6"/>
      <c r="C8" s="26" t="s">
        <v>27</v>
      </c>
      <c r="D8" s="8" t="s">
        <v>21</v>
      </c>
      <c r="E8" s="9">
        <v>15635.65</v>
      </c>
      <c r="F8" s="8">
        <v>20626.79</v>
      </c>
      <c r="G8" s="8"/>
      <c r="H8" s="3"/>
      <c r="I8" s="20"/>
      <c r="J8" s="20"/>
      <c r="K8" s="23">
        <v>3470.5</v>
      </c>
    </row>
    <row r="9">
      <c r="A9" s="5"/>
      <c r="B9" s="6"/>
      <c r="C9" s="7" t="s">
        <v>28</v>
      </c>
      <c r="D9" s="27" t="s">
        <v>21</v>
      </c>
      <c r="E9" s="27">
        <v>70000.0</v>
      </c>
      <c r="F9" s="27">
        <v>70000.0</v>
      </c>
      <c r="G9" s="27"/>
      <c r="H9" s="28"/>
      <c r="I9" s="28"/>
      <c r="J9" s="28"/>
      <c r="K9" s="29"/>
    </row>
    <row r="10">
      <c r="A10" s="5" t="s">
        <v>29</v>
      </c>
      <c r="B10" s="6"/>
      <c r="C10" s="26" t="s">
        <v>30</v>
      </c>
      <c r="D10" s="27" t="s">
        <v>21</v>
      </c>
      <c r="E10" s="30">
        <v>25000.0</v>
      </c>
      <c r="F10" s="30">
        <v>0.0</v>
      </c>
      <c r="G10" s="30">
        <v>25000.0</v>
      </c>
      <c r="H10" s="28"/>
      <c r="I10" s="28"/>
      <c r="J10" s="28"/>
      <c r="K10" s="28">
        <f>E30</f>
        <v>2250</v>
      </c>
    </row>
    <row r="11">
      <c r="A11" s="5" t="s">
        <v>29</v>
      </c>
      <c r="B11" s="31"/>
      <c r="C11" s="32" t="s">
        <v>31</v>
      </c>
      <c r="D11" s="33"/>
      <c r="E11" s="34">
        <f t="shared" ref="E11:F11" si="1">E3</f>
        <v>38539.71</v>
      </c>
      <c r="F11" s="34">
        <f t="shared" si="1"/>
        <v>45032.58</v>
      </c>
      <c r="G11" s="34" t="str">
        <f t="shared" ref="G11:G12" si="2">G7</f>
        <v/>
      </c>
      <c r="H11" s="34"/>
      <c r="I11" s="34" t="str">
        <f t="shared" ref="I11:I12" si="3">I7</f>
        <v/>
      </c>
      <c r="J11" s="34"/>
      <c r="K11" s="34">
        <f>K3</f>
        <v>2007.13</v>
      </c>
    </row>
    <row r="12">
      <c r="A12" s="5" t="s">
        <v>32</v>
      </c>
      <c r="B12" s="31"/>
      <c r="C12" s="35" t="s">
        <v>33</v>
      </c>
      <c r="D12" s="36"/>
      <c r="E12" s="21">
        <f>sum(E4:E10)</f>
        <v>321808.98</v>
      </c>
      <c r="F12" s="21">
        <f>sum(F4:F8)</f>
        <v>286800.12</v>
      </c>
      <c r="G12" s="21" t="str">
        <f t="shared" si="2"/>
        <v/>
      </c>
      <c r="H12" s="21"/>
      <c r="I12" s="21" t="str">
        <f t="shared" si="3"/>
        <v/>
      </c>
      <c r="J12" s="21"/>
      <c r="K12" s="21">
        <f>K7+K8</f>
        <v>5470.54</v>
      </c>
    </row>
    <row r="13">
      <c r="A13" s="5" t="s">
        <v>34</v>
      </c>
      <c r="B13" s="6"/>
      <c r="C13" s="37" t="s">
        <v>35</v>
      </c>
      <c r="D13" s="38" t="str">
        <f t="shared" ref="D13:G13" si="4">D2</f>
        <v/>
      </c>
      <c r="E13" s="38">
        <f t="shared" si="4"/>
        <v>68236.6</v>
      </c>
      <c r="F13" s="38">
        <f t="shared" si="4"/>
        <v>26446.71</v>
      </c>
      <c r="G13" s="39" t="str">
        <f t="shared" si="4"/>
        <v/>
      </c>
      <c r="H13" s="39"/>
      <c r="I13" s="39" t="str">
        <f>I2</f>
        <v/>
      </c>
      <c r="J13" s="39"/>
      <c r="K13" s="39" t="str">
        <f>K2</f>
        <v/>
      </c>
    </row>
    <row r="14">
      <c r="A14" s="5" t="s">
        <v>36</v>
      </c>
      <c r="B14" s="40"/>
      <c r="C14" s="41" t="s">
        <v>37</v>
      </c>
      <c r="D14" s="42">
        <f t="shared" ref="D14:G14" si="5">SUM(D11:D13)</f>
        <v>0</v>
      </c>
      <c r="E14" s="42">
        <f t="shared" si="5"/>
        <v>428585.29</v>
      </c>
      <c r="F14" s="42">
        <f t="shared" si="5"/>
        <v>358279.41</v>
      </c>
      <c r="G14" s="42">
        <f t="shared" si="5"/>
        <v>0</v>
      </c>
      <c r="H14" s="42"/>
      <c r="I14" s="42">
        <f>SUM(I11:I13)</f>
        <v>0</v>
      </c>
      <c r="J14" s="42"/>
      <c r="K14" s="42">
        <f>SUM(K11:K12)</f>
        <v>7477.67</v>
      </c>
    </row>
    <row r="15">
      <c r="A15" s="5" t="s">
        <v>38</v>
      </c>
      <c r="B15" s="43"/>
      <c r="J15" s="44"/>
    </row>
    <row r="16">
      <c r="A16" s="45" t="s">
        <v>39</v>
      </c>
      <c r="B16" s="43">
        <v>0.0</v>
      </c>
      <c r="C16" s="46"/>
      <c r="D16" s="47" t="s">
        <v>40</v>
      </c>
      <c r="E16" s="48" t="s">
        <v>41</v>
      </c>
      <c r="F16" s="49" t="s">
        <v>42</v>
      </c>
      <c r="G16" s="7" t="s">
        <v>26</v>
      </c>
      <c r="H16" s="50"/>
      <c r="I16" s="50"/>
      <c r="J16" s="44"/>
    </row>
    <row r="17">
      <c r="A17" s="45" t="s">
        <v>43</v>
      </c>
      <c r="B17" s="43">
        <v>0.0</v>
      </c>
      <c r="C17" s="24" t="s">
        <v>44</v>
      </c>
      <c r="D17" s="51">
        <v>371.25</v>
      </c>
      <c r="E17" s="51">
        <v>250.0</v>
      </c>
      <c r="F17" s="51">
        <v>769.24</v>
      </c>
      <c r="G17" s="52">
        <v>166.67</v>
      </c>
      <c r="H17" s="53">
        <v>469.55</v>
      </c>
      <c r="I17" s="51"/>
      <c r="J17" s="44"/>
    </row>
    <row r="18">
      <c r="A18" s="45" t="s">
        <v>45</v>
      </c>
      <c r="B18" s="43">
        <v>0.0</v>
      </c>
      <c r="C18" s="24" t="s">
        <v>46</v>
      </c>
      <c r="D18" s="51">
        <v>371.25</v>
      </c>
      <c r="E18" s="51">
        <v>250.0</v>
      </c>
      <c r="F18" s="51">
        <v>769.24</v>
      </c>
      <c r="G18" s="54">
        <v>166.67</v>
      </c>
      <c r="H18" s="55">
        <v>478.55</v>
      </c>
      <c r="I18" s="56" t="s">
        <v>47</v>
      </c>
      <c r="J18" s="54">
        <v>-25000.0</v>
      </c>
    </row>
    <row r="19">
      <c r="A19" s="45" t="s">
        <v>48</v>
      </c>
      <c r="B19" s="43">
        <v>0.0</v>
      </c>
      <c r="C19" s="24" t="s">
        <v>49</v>
      </c>
      <c r="D19" s="51">
        <v>371.25</v>
      </c>
      <c r="E19" s="51">
        <v>250.0</v>
      </c>
      <c r="F19" s="51">
        <v>769.24</v>
      </c>
      <c r="G19" s="52">
        <v>166.67</v>
      </c>
      <c r="H19" s="55">
        <v>487.72</v>
      </c>
      <c r="I19" s="57" t="s">
        <v>50</v>
      </c>
      <c r="J19" s="58">
        <v>-21264.0</v>
      </c>
    </row>
    <row r="20">
      <c r="A20" s="45" t="s">
        <v>51</v>
      </c>
      <c r="B20" s="43">
        <v>0.0</v>
      </c>
      <c r="C20" s="24" t="s">
        <v>52</v>
      </c>
      <c r="D20" s="51">
        <v>371.25</v>
      </c>
      <c r="E20" s="51">
        <v>250.0</v>
      </c>
      <c r="F20" s="51">
        <v>769.24</v>
      </c>
      <c r="G20" s="54">
        <v>166.67</v>
      </c>
      <c r="H20" s="55">
        <v>497.07</v>
      </c>
      <c r="I20" s="56" t="s">
        <v>53</v>
      </c>
      <c r="J20" s="54">
        <v>6500.0</v>
      </c>
    </row>
    <row r="21" ht="15.75" customHeight="1">
      <c r="A21" s="45" t="s">
        <v>54</v>
      </c>
      <c r="B21" s="43">
        <v>0.0</v>
      </c>
      <c r="C21" s="24" t="s">
        <v>55</v>
      </c>
      <c r="D21" s="51"/>
      <c r="E21" s="51">
        <v>250.0</v>
      </c>
      <c r="F21" s="51">
        <v>769.24</v>
      </c>
      <c r="G21" s="52">
        <v>166.67</v>
      </c>
      <c r="H21" s="55">
        <v>506.6</v>
      </c>
      <c r="I21" s="56" t="s">
        <v>56</v>
      </c>
      <c r="J21" s="54">
        <v>13913.74</v>
      </c>
    </row>
    <row r="22" ht="15.75" customHeight="1">
      <c r="A22" s="45" t="s">
        <v>57</v>
      </c>
      <c r="B22" s="43">
        <f>I3</f>
        <v>6492.87</v>
      </c>
      <c r="C22" s="24" t="s">
        <v>58</v>
      </c>
      <c r="D22" s="59"/>
      <c r="E22" s="51">
        <v>250.0</v>
      </c>
      <c r="F22" s="51">
        <v>769.24</v>
      </c>
      <c r="G22" s="52">
        <v>166.67</v>
      </c>
      <c r="H22" s="55">
        <v>516.3</v>
      </c>
      <c r="I22" s="56" t="s">
        <v>59</v>
      </c>
      <c r="J22" s="54">
        <v>56413.47</v>
      </c>
    </row>
    <row r="23" ht="15.75" customHeight="1">
      <c r="A23" s="5" t="s">
        <v>60</v>
      </c>
      <c r="B23" s="43"/>
      <c r="C23" s="24" t="s">
        <v>61</v>
      </c>
      <c r="D23" s="51"/>
      <c r="E23" s="51">
        <v>250.0</v>
      </c>
      <c r="F23" s="51">
        <v>769.24</v>
      </c>
      <c r="G23" s="52">
        <v>166.67</v>
      </c>
      <c r="H23" s="55">
        <v>526.21</v>
      </c>
      <c r="L23" s="24"/>
    </row>
    <row r="24" ht="15.75" customHeight="1">
      <c r="A24" s="45" t="s">
        <v>62</v>
      </c>
      <c r="B24" s="43">
        <v>0.0</v>
      </c>
      <c r="C24" s="24" t="s">
        <v>63</v>
      </c>
      <c r="D24" s="51"/>
      <c r="E24" s="51">
        <v>500.0</v>
      </c>
      <c r="F24" s="51">
        <v>769.24</v>
      </c>
      <c r="G24" s="52">
        <v>166.67</v>
      </c>
      <c r="H24" s="55">
        <v>536.29</v>
      </c>
      <c r="L24" s="24"/>
    </row>
    <row r="25" ht="15.75" customHeight="1">
      <c r="A25" s="45" t="s">
        <v>64</v>
      </c>
      <c r="B25" s="60">
        <v>0.0</v>
      </c>
      <c r="C25" s="24" t="s">
        <v>65</v>
      </c>
      <c r="E25" s="51"/>
      <c r="F25" s="51">
        <v>769.24</v>
      </c>
      <c r="G25" s="52">
        <v>166.67</v>
      </c>
      <c r="H25" s="51"/>
    </row>
    <row r="26" ht="15.75" customHeight="1">
      <c r="A26" s="45" t="s">
        <v>66</v>
      </c>
      <c r="B26" s="43">
        <v>0.0</v>
      </c>
      <c r="C26" s="24" t="s">
        <v>67</v>
      </c>
      <c r="D26" s="51"/>
      <c r="E26" s="51"/>
      <c r="F26" s="51">
        <v>769.24</v>
      </c>
      <c r="G26" s="52">
        <v>166.67</v>
      </c>
      <c r="H26" s="51"/>
    </row>
    <row r="27" ht="15.75" customHeight="1">
      <c r="A27" s="45" t="s">
        <v>68</v>
      </c>
      <c r="B27" s="43">
        <v>0.0</v>
      </c>
      <c r="C27" s="24" t="s">
        <v>69</v>
      </c>
      <c r="D27" s="51"/>
      <c r="E27" s="51"/>
      <c r="F27" s="51">
        <v>769.24</v>
      </c>
      <c r="G27" s="61">
        <v>166.67</v>
      </c>
      <c r="H27" s="51"/>
    </row>
    <row r="28" ht="15.75" customHeight="1">
      <c r="A28" s="45" t="s">
        <v>70</v>
      </c>
      <c r="B28" s="43">
        <v>0.0</v>
      </c>
      <c r="C28" s="24" t="s">
        <v>71</v>
      </c>
      <c r="D28" s="51"/>
      <c r="E28" s="51"/>
      <c r="F28" s="51"/>
      <c r="G28" s="52">
        <v>166.67</v>
      </c>
      <c r="H28" s="51"/>
    </row>
    <row r="29" ht="15.75" customHeight="1">
      <c r="A29" s="45" t="s">
        <v>72</v>
      </c>
      <c r="B29" s="62">
        <f>D30</f>
        <v>1485</v>
      </c>
      <c r="C29" s="24" t="s">
        <v>44</v>
      </c>
      <c r="E29" s="51"/>
      <c r="F29" s="51"/>
      <c r="H29" s="51"/>
    </row>
    <row r="30" ht="15.75" customHeight="1">
      <c r="A30" s="24" t="s">
        <v>73</v>
      </c>
      <c r="B30" s="43">
        <f>SUM(B16:B29)</f>
        <v>7977.87</v>
      </c>
      <c r="D30" s="63">
        <f>SUM(D17:D28)</f>
        <v>1485</v>
      </c>
      <c r="E30" s="63">
        <f t="shared" ref="E30:F30" si="6">SUM(E17:E29)</f>
        <v>2250</v>
      </c>
      <c r="F30" s="63">
        <f t="shared" si="6"/>
        <v>8461.64</v>
      </c>
      <c r="G30" s="63">
        <f>SUM(G17:G28)</f>
        <v>2000.04</v>
      </c>
      <c r="H30" s="63"/>
    </row>
    <row r="31" ht="15.75" customHeight="1">
      <c r="A31" s="24" t="s">
        <v>74</v>
      </c>
      <c r="B31" s="64">
        <f>E14</f>
        <v>428585.29</v>
      </c>
    </row>
    <row r="32" ht="15.75" customHeight="1"/>
    <row r="33" ht="15.75" customHeight="1"/>
    <row r="34" ht="15.75" customHeight="1"/>
    <row r="35" ht="15.75" customHeight="1">
      <c r="B35" s="65"/>
    </row>
    <row r="36" ht="15.75" customHeight="1">
      <c r="B36" s="65"/>
    </row>
    <row r="37" ht="15.75" customHeight="1">
      <c r="B37" s="65"/>
    </row>
    <row r="38" ht="15.75" customHeight="1"/>
    <row r="39" ht="15.75" customHeight="1">
      <c r="B39" s="65"/>
    </row>
    <row r="40" ht="15.75" customHeight="1">
      <c r="A40" s="66"/>
      <c r="B40" s="67"/>
    </row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11" max="11" width="41.0"/>
  </cols>
  <sheetData>
    <row r="1">
      <c r="A1" s="68">
        <v>44291.0</v>
      </c>
      <c r="B1" s="68">
        <v>44656.0</v>
      </c>
      <c r="C1" s="56" t="s">
        <v>75</v>
      </c>
      <c r="D1" s="56" t="s">
        <v>76</v>
      </c>
      <c r="E1" s="56" t="s">
        <v>77</v>
      </c>
      <c r="F1" s="54">
        <v>26446.71</v>
      </c>
      <c r="G1" s="69">
        <v>44368.0</v>
      </c>
      <c r="H1" s="69">
        <v>44368.0</v>
      </c>
      <c r="I1" s="56" t="s">
        <v>78</v>
      </c>
      <c r="J1" s="56" t="s">
        <v>79</v>
      </c>
      <c r="K1" s="56" t="s">
        <v>47</v>
      </c>
      <c r="L1" s="54">
        <v>-25000.0</v>
      </c>
      <c r="M1" s="54">
        <v>3485.2</v>
      </c>
      <c r="N1" s="56"/>
      <c r="O1" s="70" t="b">
        <v>1</v>
      </c>
      <c r="P1" s="54">
        <v>68236.6</v>
      </c>
      <c r="Q1" s="56"/>
      <c r="R1" s="56"/>
      <c r="S1" s="56"/>
      <c r="T1" s="71"/>
      <c r="U1" s="71"/>
      <c r="V1" s="71"/>
      <c r="W1" s="71"/>
      <c r="X1" s="71"/>
      <c r="Y1" s="71"/>
      <c r="Z1" s="71"/>
    </row>
    <row r="2">
      <c r="A2" s="68">
        <v>44291.0</v>
      </c>
      <c r="B2" s="68">
        <v>44656.0</v>
      </c>
      <c r="C2" s="56" t="s">
        <v>75</v>
      </c>
      <c r="D2" s="56" t="s">
        <v>76</v>
      </c>
      <c r="E2" s="56" t="s">
        <v>77</v>
      </c>
      <c r="F2" s="54">
        <v>26446.71</v>
      </c>
      <c r="G2" s="68">
        <v>44532.0</v>
      </c>
      <c r="H2" s="68">
        <v>44532.0</v>
      </c>
      <c r="I2" s="56" t="s">
        <v>78</v>
      </c>
      <c r="J2" s="56" t="s">
        <v>80</v>
      </c>
      <c r="K2" s="56" t="s">
        <v>50</v>
      </c>
      <c r="L2" s="54">
        <v>-21264.0</v>
      </c>
      <c r="M2" s="54">
        <v>8591.23</v>
      </c>
      <c r="N2" s="56"/>
      <c r="O2" s="70" t="b">
        <v>1</v>
      </c>
      <c r="P2" s="54">
        <v>68236.6</v>
      </c>
      <c r="Q2" s="56"/>
      <c r="R2" s="56"/>
      <c r="S2" s="56"/>
      <c r="T2" s="71"/>
      <c r="U2" s="71"/>
      <c r="V2" s="71"/>
      <c r="W2" s="71"/>
      <c r="X2" s="71"/>
      <c r="Y2" s="71"/>
      <c r="Z2" s="71"/>
    </row>
    <row r="3">
      <c r="A3" s="68">
        <v>44291.0</v>
      </c>
      <c r="B3" s="68">
        <v>44656.0</v>
      </c>
      <c r="C3" s="56" t="s">
        <v>75</v>
      </c>
      <c r="D3" s="56" t="s">
        <v>76</v>
      </c>
      <c r="E3" s="56" t="s">
        <v>77</v>
      </c>
      <c r="F3" s="54">
        <v>26446.71</v>
      </c>
      <c r="G3" s="69">
        <v>44377.0</v>
      </c>
      <c r="H3" s="68">
        <v>44378.0</v>
      </c>
      <c r="I3" s="56" t="s">
        <v>78</v>
      </c>
      <c r="J3" s="52">
        <v>7.01296441E8</v>
      </c>
      <c r="K3" s="56" t="s">
        <v>81</v>
      </c>
      <c r="L3" s="52">
        <v>-371.25</v>
      </c>
      <c r="M3" s="54">
        <v>3883.19</v>
      </c>
      <c r="N3" s="56"/>
      <c r="O3" s="70" t="b">
        <v>1</v>
      </c>
      <c r="P3" s="54">
        <v>68236.6</v>
      </c>
      <c r="Q3" s="56"/>
      <c r="R3" s="56"/>
      <c r="S3" s="56"/>
      <c r="T3" s="71"/>
      <c r="U3" s="71"/>
      <c r="V3" s="71"/>
      <c r="W3" s="71"/>
      <c r="X3" s="71"/>
      <c r="Y3" s="71"/>
      <c r="Z3" s="71"/>
    </row>
    <row r="4">
      <c r="A4" s="68">
        <v>44291.0</v>
      </c>
      <c r="B4" s="68">
        <v>44656.0</v>
      </c>
      <c r="C4" s="56" t="s">
        <v>75</v>
      </c>
      <c r="D4" s="56" t="s">
        <v>76</v>
      </c>
      <c r="E4" s="56" t="s">
        <v>77</v>
      </c>
      <c r="F4" s="54">
        <v>26446.71</v>
      </c>
      <c r="G4" s="68">
        <v>44470.0</v>
      </c>
      <c r="H4" s="68">
        <v>44473.0</v>
      </c>
      <c r="I4" s="56" t="s">
        <v>78</v>
      </c>
      <c r="J4" s="52">
        <v>1.004459756E9</v>
      </c>
      <c r="K4" s="56" t="s">
        <v>81</v>
      </c>
      <c r="L4" s="52">
        <v>-371.25</v>
      </c>
      <c r="M4" s="54">
        <v>27483.41</v>
      </c>
      <c r="N4" s="56"/>
      <c r="O4" s="70" t="b">
        <v>1</v>
      </c>
      <c r="P4" s="54">
        <v>68236.6</v>
      </c>
      <c r="Q4" s="56"/>
      <c r="R4" s="56"/>
      <c r="S4" s="56"/>
      <c r="T4" s="71"/>
      <c r="U4" s="71"/>
      <c r="V4" s="71"/>
      <c r="W4" s="71"/>
      <c r="X4" s="71"/>
      <c r="Y4" s="71"/>
      <c r="Z4" s="71"/>
    </row>
    <row r="5">
      <c r="A5" s="68">
        <v>44291.0</v>
      </c>
      <c r="B5" s="68">
        <v>44656.0</v>
      </c>
      <c r="C5" s="56" t="s">
        <v>75</v>
      </c>
      <c r="D5" s="56" t="s">
        <v>76</v>
      </c>
      <c r="E5" s="56" t="s">
        <v>77</v>
      </c>
      <c r="F5" s="54">
        <v>26446.71</v>
      </c>
      <c r="G5" s="68">
        <v>44553.0</v>
      </c>
      <c r="H5" s="68">
        <v>44554.0</v>
      </c>
      <c r="I5" s="56" t="s">
        <v>78</v>
      </c>
      <c r="J5" s="52">
        <v>1.224612421E9</v>
      </c>
      <c r="K5" s="56" t="s">
        <v>81</v>
      </c>
      <c r="L5" s="52">
        <v>-371.25</v>
      </c>
      <c r="M5" s="54">
        <v>8386.65</v>
      </c>
      <c r="N5" s="56"/>
      <c r="O5" s="70" t="b">
        <v>1</v>
      </c>
      <c r="P5" s="54">
        <v>68236.6</v>
      </c>
      <c r="Q5" s="56"/>
      <c r="R5" s="56"/>
      <c r="S5" s="56"/>
      <c r="T5" s="71"/>
      <c r="U5" s="71"/>
      <c r="V5" s="71"/>
      <c r="W5" s="71"/>
      <c r="X5" s="71"/>
      <c r="Y5" s="71"/>
      <c r="Z5" s="71"/>
    </row>
    <row r="6">
      <c r="A6" s="68">
        <v>44291.0</v>
      </c>
      <c r="B6" s="68">
        <v>44656.0</v>
      </c>
      <c r="C6" s="71" t="s">
        <v>75</v>
      </c>
      <c r="D6" s="71" t="s">
        <v>76</v>
      </c>
      <c r="E6" s="71" t="s">
        <v>77</v>
      </c>
      <c r="F6" s="54">
        <v>26446.71</v>
      </c>
      <c r="G6" s="69">
        <v>44651.0</v>
      </c>
      <c r="H6" s="68">
        <v>44652.0</v>
      </c>
      <c r="I6" s="71" t="s">
        <v>78</v>
      </c>
      <c r="J6" s="61">
        <v>4.01148165E8</v>
      </c>
      <c r="K6" s="56" t="s">
        <v>81</v>
      </c>
      <c r="L6" s="52">
        <v>-371.25</v>
      </c>
      <c r="M6" s="54">
        <v>68236.6</v>
      </c>
      <c r="N6" s="71"/>
      <c r="O6" s="72" t="b">
        <v>1</v>
      </c>
      <c r="P6" s="54">
        <v>68236.6</v>
      </c>
      <c r="Q6" s="71"/>
      <c r="R6" s="71"/>
      <c r="S6" s="71"/>
      <c r="T6" s="71"/>
      <c r="U6" s="71"/>
      <c r="V6" s="71"/>
      <c r="W6" s="71"/>
      <c r="X6" s="71"/>
      <c r="Y6" s="71"/>
      <c r="Z6" s="71"/>
    </row>
    <row r="7">
      <c r="A7" s="68">
        <v>44291.0</v>
      </c>
      <c r="B7" s="68">
        <v>44656.0</v>
      </c>
      <c r="C7" s="56" t="s">
        <v>75</v>
      </c>
      <c r="D7" s="56" t="s">
        <v>76</v>
      </c>
      <c r="E7" s="56" t="s">
        <v>77</v>
      </c>
      <c r="F7" s="54">
        <v>26446.71</v>
      </c>
      <c r="G7" s="68">
        <v>44298.0</v>
      </c>
      <c r="H7" s="68">
        <v>44298.0</v>
      </c>
      <c r="I7" s="56" t="s">
        <v>82</v>
      </c>
      <c r="J7" s="56" t="s">
        <v>83</v>
      </c>
      <c r="K7" s="56" t="s">
        <v>84</v>
      </c>
      <c r="L7" s="52">
        <v>166.67</v>
      </c>
      <c r="M7" s="54">
        <v>26613.38</v>
      </c>
      <c r="N7" s="56"/>
      <c r="O7" s="70" t="b">
        <v>1</v>
      </c>
      <c r="P7" s="54">
        <v>68236.6</v>
      </c>
      <c r="Q7" s="56"/>
      <c r="R7" s="56"/>
      <c r="S7" s="56"/>
      <c r="T7" s="56"/>
      <c r="U7" s="56"/>
      <c r="V7" s="56"/>
      <c r="W7" s="56"/>
      <c r="X7" s="56"/>
      <c r="Y7" s="56"/>
      <c r="Z7" s="56"/>
    </row>
    <row r="8">
      <c r="A8" s="68">
        <v>44291.0</v>
      </c>
      <c r="B8" s="68">
        <v>44656.0</v>
      </c>
      <c r="C8" s="56" t="s">
        <v>75</v>
      </c>
      <c r="D8" s="56" t="s">
        <v>76</v>
      </c>
      <c r="E8" s="56" t="s">
        <v>77</v>
      </c>
      <c r="F8" s="54">
        <v>26446.71</v>
      </c>
      <c r="G8" s="68">
        <v>44328.0</v>
      </c>
      <c r="H8" s="68">
        <v>44328.0</v>
      </c>
      <c r="I8" s="56" t="s">
        <v>82</v>
      </c>
      <c r="J8" s="56" t="s">
        <v>85</v>
      </c>
      <c r="K8" s="56" t="s">
        <v>84</v>
      </c>
      <c r="L8" s="54">
        <v>166.67</v>
      </c>
      <c r="M8" s="54">
        <v>27549.29</v>
      </c>
      <c r="N8" s="56"/>
      <c r="O8" s="70" t="b">
        <v>1</v>
      </c>
      <c r="P8" s="54">
        <v>68236.6</v>
      </c>
      <c r="Q8" s="56"/>
      <c r="R8" s="56"/>
      <c r="S8" s="56"/>
      <c r="T8" s="71"/>
      <c r="U8" s="71"/>
      <c r="V8" s="71"/>
      <c r="W8" s="71"/>
      <c r="X8" s="71"/>
      <c r="Y8" s="71"/>
      <c r="Z8" s="71"/>
    </row>
    <row r="9">
      <c r="A9" s="68">
        <v>44291.0</v>
      </c>
      <c r="B9" s="68">
        <v>44656.0</v>
      </c>
      <c r="C9" s="56" t="s">
        <v>75</v>
      </c>
      <c r="D9" s="56" t="s">
        <v>76</v>
      </c>
      <c r="E9" s="56" t="s">
        <v>77</v>
      </c>
      <c r="F9" s="54">
        <v>26446.71</v>
      </c>
      <c r="G9" s="69">
        <v>44361.0</v>
      </c>
      <c r="H9" s="69">
        <v>44361.0</v>
      </c>
      <c r="I9" s="56" t="s">
        <v>82</v>
      </c>
      <c r="J9" s="56" t="s">
        <v>86</v>
      </c>
      <c r="K9" s="56" t="s">
        <v>87</v>
      </c>
      <c r="L9" s="52">
        <v>166.67</v>
      </c>
      <c r="M9" s="54">
        <v>28485.2</v>
      </c>
      <c r="N9" s="56"/>
      <c r="O9" s="70" t="b">
        <v>1</v>
      </c>
      <c r="P9" s="54">
        <v>68236.6</v>
      </c>
      <c r="Q9" s="56"/>
      <c r="R9" s="56"/>
      <c r="S9" s="56"/>
      <c r="T9" s="71"/>
      <c r="U9" s="71"/>
      <c r="V9" s="71"/>
      <c r="W9" s="71"/>
      <c r="X9" s="71"/>
      <c r="Y9" s="71"/>
      <c r="Z9" s="71"/>
    </row>
    <row r="10">
      <c r="A10" s="68">
        <v>44291.0</v>
      </c>
      <c r="B10" s="68">
        <v>44656.0</v>
      </c>
      <c r="C10" s="56" t="s">
        <v>75</v>
      </c>
      <c r="D10" s="56" t="s">
        <v>76</v>
      </c>
      <c r="E10" s="56" t="s">
        <v>77</v>
      </c>
      <c r="F10" s="54">
        <v>26446.71</v>
      </c>
      <c r="G10" s="69">
        <v>44390.0</v>
      </c>
      <c r="H10" s="68">
        <v>44389.0</v>
      </c>
      <c r="I10" s="56" t="s">
        <v>82</v>
      </c>
      <c r="J10" s="56" t="s">
        <v>88</v>
      </c>
      <c r="K10" s="56" t="s">
        <v>87</v>
      </c>
      <c r="L10" s="54">
        <v>166.67</v>
      </c>
      <c r="M10" s="54">
        <v>17963.6</v>
      </c>
      <c r="N10" s="56"/>
      <c r="O10" s="70" t="b">
        <v>1</v>
      </c>
      <c r="P10" s="54">
        <v>68236.6</v>
      </c>
      <c r="Q10" s="56"/>
      <c r="R10" s="56"/>
      <c r="S10" s="56"/>
      <c r="T10" s="71"/>
      <c r="U10" s="71"/>
      <c r="V10" s="71"/>
      <c r="W10" s="71"/>
      <c r="X10" s="71"/>
      <c r="Y10" s="71"/>
      <c r="Z10" s="71"/>
    </row>
    <row r="11">
      <c r="A11" s="68">
        <v>44291.0</v>
      </c>
      <c r="B11" s="68">
        <v>44656.0</v>
      </c>
      <c r="C11" s="56" t="s">
        <v>75</v>
      </c>
      <c r="D11" s="56" t="s">
        <v>76</v>
      </c>
      <c r="E11" s="56" t="s">
        <v>77</v>
      </c>
      <c r="F11" s="54">
        <v>26446.71</v>
      </c>
      <c r="G11" s="68">
        <v>44420.0</v>
      </c>
      <c r="H11" s="68">
        <v>44420.0</v>
      </c>
      <c r="I11" s="56" t="s">
        <v>82</v>
      </c>
      <c r="J11" s="56" t="s">
        <v>89</v>
      </c>
      <c r="K11" s="56" t="s">
        <v>90</v>
      </c>
      <c r="L11" s="52">
        <v>166.67</v>
      </c>
      <c r="M11" s="54">
        <v>18899.51</v>
      </c>
      <c r="N11" s="56"/>
      <c r="O11" s="70" t="b">
        <v>1</v>
      </c>
      <c r="P11" s="54">
        <v>68236.6</v>
      </c>
      <c r="Q11" s="56"/>
      <c r="R11" s="56"/>
      <c r="S11" s="56"/>
      <c r="T11" s="71"/>
      <c r="U11" s="71"/>
      <c r="V11" s="71"/>
      <c r="W11" s="71"/>
      <c r="X11" s="71"/>
      <c r="Y11" s="71"/>
      <c r="Z11" s="71"/>
    </row>
    <row r="12">
      <c r="A12" s="68">
        <v>44291.0</v>
      </c>
      <c r="B12" s="68">
        <v>44656.0</v>
      </c>
      <c r="C12" s="56" t="s">
        <v>75</v>
      </c>
      <c r="D12" s="56" t="s">
        <v>76</v>
      </c>
      <c r="E12" s="56" t="s">
        <v>77</v>
      </c>
      <c r="F12" s="54">
        <v>26446.71</v>
      </c>
      <c r="G12" s="69">
        <v>44453.0</v>
      </c>
      <c r="H12" s="69">
        <v>44452.0</v>
      </c>
      <c r="I12" s="56" t="s">
        <v>82</v>
      </c>
      <c r="J12" s="56" t="s">
        <v>91</v>
      </c>
      <c r="K12" s="56" t="s">
        <v>92</v>
      </c>
      <c r="L12" s="52">
        <v>166.67</v>
      </c>
      <c r="M12" s="54">
        <v>26335.42</v>
      </c>
      <c r="N12" s="56"/>
      <c r="O12" s="70" t="b">
        <v>1</v>
      </c>
      <c r="P12" s="54">
        <v>68236.6</v>
      </c>
      <c r="Q12" s="56"/>
      <c r="R12" s="56"/>
      <c r="S12" s="56"/>
      <c r="T12" s="71"/>
      <c r="U12" s="71"/>
      <c r="V12" s="71"/>
      <c r="W12" s="71"/>
      <c r="X12" s="71"/>
      <c r="Y12" s="71"/>
      <c r="Z12" s="71"/>
    </row>
    <row r="13">
      <c r="A13" s="68">
        <v>44291.0</v>
      </c>
      <c r="B13" s="68">
        <v>44656.0</v>
      </c>
      <c r="C13" s="56" t="s">
        <v>75</v>
      </c>
      <c r="D13" s="56" t="s">
        <v>76</v>
      </c>
      <c r="E13" s="56" t="s">
        <v>77</v>
      </c>
      <c r="F13" s="54">
        <v>26446.71</v>
      </c>
      <c r="G13" s="68">
        <v>44482.0</v>
      </c>
      <c r="H13" s="68">
        <v>44481.0</v>
      </c>
      <c r="I13" s="56" t="s">
        <v>82</v>
      </c>
      <c r="J13" s="56" t="s">
        <v>93</v>
      </c>
      <c r="K13" s="56" t="s">
        <v>92</v>
      </c>
      <c r="L13" s="52">
        <v>166.67</v>
      </c>
      <c r="M13" s="54">
        <v>27650.08</v>
      </c>
      <c r="N13" s="56"/>
      <c r="O13" s="70" t="b">
        <v>1</v>
      </c>
      <c r="P13" s="54">
        <v>68236.6</v>
      </c>
      <c r="Q13" s="56"/>
      <c r="R13" s="56"/>
      <c r="S13" s="56"/>
      <c r="T13" s="71"/>
      <c r="U13" s="71"/>
      <c r="V13" s="71"/>
      <c r="W13" s="71"/>
      <c r="X13" s="71"/>
      <c r="Y13" s="71"/>
      <c r="Z13" s="71"/>
    </row>
    <row r="14">
      <c r="A14" s="68">
        <v>44291.0</v>
      </c>
      <c r="B14" s="68">
        <v>44656.0</v>
      </c>
      <c r="C14" s="56" t="s">
        <v>75</v>
      </c>
      <c r="D14" s="56" t="s">
        <v>76</v>
      </c>
      <c r="E14" s="56" t="s">
        <v>77</v>
      </c>
      <c r="F14" s="54">
        <v>26446.71</v>
      </c>
      <c r="G14" s="68">
        <v>44512.0</v>
      </c>
      <c r="H14" s="68">
        <v>44512.0</v>
      </c>
      <c r="I14" s="56" t="s">
        <v>82</v>
      </c>
      <c r="J14" s="56" t="s">
        <v>94</v>
      </c>
      <c r="K14" s="56" t="s">
        <v>90</v>
      </c>
      <c r="L14" s="52">
        <v>166.67</v>
      </c>
      <c r="M14" s="54">
        <v>28835.99</v>
      </c>
      <c r="N14" s="56"/>
      <c r="O14" s="70" t="b">
        <v>1</v>
      </c>
      <c r="P14" s="54">
        <v>68236.6</v>
      </c>
      <c r="Q14" s="56"/>
      <c r="R14" s="56"/>
      <c r="S14" s="56"/>
      <c r="T14" s="71"/>
      <c r="U14" s="71"/>
      <c r="V14" s="71"/>
      <c r="W14" s="71"/>
      <c r="X14" s="71"/>
      <c r="Y14" s="71"/>
      <c r="Z14" s="71"/>
    </row>
    <row r="15">
      <c r="A15" s="68">
        <v>44291.0</v>
      </c>
      <c r="B15" s="68">
        <v>44656.0</v>
      </c>
      <c r="C15" s="56" t="s">
        <v>75</v>
      </c>
      <c r="D15" s="56" t="s">
        <v>76</v>
      </c>
      <c r="E15" s="56" t="s">
        <v>77</v>
      </c>
      <c r="F15" s="54">
        <v>26446.71</v>
      </c>
      <c r="G15" s="68">
        <v>44543.0</v>
      </c>
      <c r="H15" s="68">
        <v>44543.0</v>
      </c>
      <c r="I15" s="56" t="s">
        <v>82</v>
      </c>
      <c r="J15" s="56" t="s">
        <v>95</v>
      </c>
      <c r="K15" s="56" t="s">
        <v>84</v>
      </c>
      <c r="L15" s="52">
        <v>166.67</v>
      </c>
      <c r="M15" s="54">
        <v>8757.9</v>
      </c>
      <c r="N15" s="56"/>
      <c r="O15" s="70" t="b">
        <v>1</v>
      </c>
      <c r="P15" s="54">
        <v>68236.6</v>
      </c>
      <c r="Q15" s="56"/>
      <c r="R15" s="56"/>
      <c r="S15" s="56"/>
      <c r="T15" s="71"/>
      <c r="U15" s="71"/>
      <c r="V15" s="71"/>
      <c r="W15" s="71"/>
      <c r="X15" s="71"/>
      <c r="Y15" s="71"/>
      <c r="Z15" s="71"/>
    </row>
    <row r="16">
      <c r="A16" s="68">
        <v>44291.0</v>
      </c>
      <c r="B16" s="68">
        <v>44656.0</v>
      </c>
      <c r="C16" s="56" t="s">
        <v>75</v>
      </c>
      <c r="D16" s="56" t="s">
        <v>76</v>
      </c>
      <c r="E16" s="56" t="s">
        <v>77</v>
      </c>
      <c r="F16" s="54">
        <v>26446.71</v>
      </c>
      <c r="G16" s="68">
        <v>44573.0</v>
      </c>
      <c r="H16" s="68">
        <v>44573.0</v>
      </c>
      <c r="I16" s="56" t="s">
        <v>82</v>
      </c>
      <c r="J16" s="56" t="s">
        <v>96</v>
      </c>
      <c r="K16" s="56" t="s">
        <v>90</v>
      </c>
      <c r="L16" s="52">
        <v>166.67</v>
      </c>
      <c r="M16" s="54">
        <v>8803.32</v>
      </c>
      <c r="N16" s="56"/>
      <c r="O16" s="70" t="b">
        <v>1</v>
      </c>
      <c r="P16" s="54">
        <v>68236.6</v>
      </c>
      <c r="Q16" s="56"/>
      <c r="R16" s="56"/>
      <c r="S16" s="56"/>
      <c r="T16" s="71"/>
      <c r="U16" s="71"/>
      <c r="V16" s="71"/>
      <c r="W16" s="71"/>
      <c r="X16" s="71"/>
      <c r="Y16" s="71"/>
      <c r="Z16" s="71"/>
    </row>
    <row r="17">
      <c r="A17" s="68">
        <v>44291.0</v>
      </c>
      <c r="B17" s="68">
        <v>44656.0</v>
      </c>
      <c r="C17" s="71" t="s">
        <v>75</v>
      </c>
      <c r="D17" s="71" t="s">
        <v>76</v>
      </c>
      <c r="E17" s="71" t="s">
        <v>77</v>
      </c>
      <c r="F17" s="54">
        <v>26446.71</v>
      </c>
      <c r="G17" s="69">
        <v>44606.0</v>
      </c>
      <c r="H17" s="69">
        <v>44606.0</v>
      </c>
      <c r="I17" s="71" t="s">
        <v>82</v>
      </c>
      <c r="J17" s="71" t="s">
        <v>97</v>
      </c>
      <c r="K17" s="71" t="s">
        <v>90</v>
      </c>
      <c r="L17" s="61">
        <v>166.67</v>
      </c>
      <c r="M17" s="54">
        <v>9989.23</v>
      </c>
      <c r="N17" s="71"/>
      <c r="O17" s="72" t="b">
        <v>1</v>
      </c>
      <c r="P17" s="54">
        <v>68236.6</v>
      </c>
      <c r="Q17" s="71"/>
      <c r="R17" s="71"/>
      <c r="S17" s="71"/>
      <c r="T17" s="71"/>
      <c r="U17" s="71"/>
      <c r="V17" s="71"/>
      <c r="W17" s="71"/>
      <c r="X17" s="71"/>
      <c r="Y17" s="71"/>
      <c r="Z17" s="71"/>
    </row>
    <row r="18">
      <c r="A18" s="68">
        <v>44291.0</v>
      </c>
      <c r="B18" s="68">
        <v>44656.0</v>
      </c>
      <c r="C18" s="71" t="s">
        <v>75</v>
      </c>
      <c r="D18" s="71" t="s">
        <v>76</v>
      </c>
      <c r="E18" s="71" t="s">
        <v>77</v>
      </c>
      <c r="F18" s="54">
        <v>26446.71</v>
      </c>
      <c r="G18" s="69">
        <v>44634.0</v>
      </c>
      <c r="H18" s="69">
        <v>44634.0</v>
      </c>
      <c r="I18" s="71" t="s">
        <v>82</v>
      </c>
      <c r="J18" s="71" t="s">
        <v>98</v>
      </c>
      <c r="K18" s="56" t="s">
        <v>90</v>
      </c>
      <c r="L18" s="52">
        <v>166.67</v>
      </c>
      <c r="M18" s="54">
        <v>11175.14</v>
      </c>
      <c r="N18" s="71"/>
      <c r="O18" s="72" t="b">
        <v>1</v>
      </c>
      <c r="P18" s="54">
        <v>68236.6</v>
      </c>
      <c r="Q18" s="71"/>
      <c r="R18" s="71"/>
      <c r="S18" s="71"/>
      <c r="T18" s="71"/>
      <c r="U18" s="71"/>
      <c r="V18" s="71"/>
      <c r="W18" s="71"/>
      <c r="X18" s="71"/>
      <c r="Y18" s="71"/>
      <c r="Z18" s="71"/>
    </row>
    <row r="19">
      <c r="A19" s="68">
        <v>44291.0</v>
      </c>
      <c r="B19" s="68">
        <v>44656.0</v>
      </c>
      <c r="C19" s="56" t="s">
        <v>75</v>
      </c>
      <c r="D19" s="56" t="s">
        <v>76</v>
      </c>
      <c r="E19" s="56" t="s">
        <v>77</v>
      </c>
      <c r="F19" s="54">
        <v>26446.71</v>
      </c>
      <c r="G19" s="68">
        <v>44470.0</v>
      </c>
      <c r="H19" s="69">
        <v>44468.0</v>
      </c>
      <c r="I19" s="56" t="s">
        <v>82</v>
      </c>
      <c r="J19" s="56" t="s">
        <v>99</v>
      </c>
      <c r="K19" s="56" t="s">
        <v>100</v>
      </c>
      <c r="L19" s="52">
        <v>250.0</v>
      </c>
      <c r="M19" s="54">
        <v>27854.66</v>
      </c>
      <c r="N19" s="56"/>
      <c r="O19" s="70" t="b">
        <v>1</v>
      </c>
      <c r="P19" s="54">
        <v>68236.6</v>
      </c>
      <c r="Q19" s="56"/>
      <c r="R19" s="56"/>
      <c r="S19" s="56"/>
      <c r="T19" s="71"/>
      <c r="U19" s="71"/>
      <c r="V19" s="71"/>
      <c r="W19" s="71"/>
      <c r="X19" s="71"/>
      <c r="Y19" s="71"/>
      <c r="Z19" s="71"/>
    </row>
    <row r="20">
      <c r="A20" s="68">
        <v>44291.0</v>
      </c>
      <c r="B20" s="68">
        <v>44656.0</v>
      </c>
      <c r="C20" s="56" t="s">
        <v>75</v>
      </c>
      <c r="D20" s="56" t="s">
        <v>76</v>
      </c>
      <c r="E20" s="56" t="s">
        <v>77</v>
      </c>
      <c r="F20" s="54">
        <v>26446.71</v>
      </c>
      <c r="G20" s="68">
        <v>44501.0</v>
      </c>
      <c r="H20" s="68">
        <v>44494.0</v>
      </c>
      <c r="I20" s="56" t="s">
        <v>82</v>
      </c>
      <c r="J20" s="56" t="s">
        <v>101</v>
      </c>
      <c r="K20" s="56" t="s">
        <v>100</v>
      </c>
      <c r="L20" s="52">
        <v>250.0</v>
      </c>
      <c r="M20" s="54">
        <v>28669.32</v>
      </c>
      <c r="N20" s="56"/>
      <c r="O20" s="70" t="b">
        <v>1</v>
      </c>
      <c r="P20" s="54">
        <v>68236.6</v>
      </c>
      <c r="Q20" s="56"/>
      <c r="R20" s="56"/>
      <c r="S20" s="56"/>
      <c r="T20" s="71"/>
      <c r="U20" s="71"/>
      <c r="V20" s="71"/>
      <c r="W20" s="71"/>
      <c r="X20" s="71"/>
      <c r="Y20" s="71"/>
      <c r="Z20" s="71"/>
    </row>
    <row r="21">
      <c r="A21" s="68">
        <v>44291.0</v>
      </c>
      <c r="B21" s="68">
        <v>44656.0</v>
      </c>
      <c r="C21" s="56" t="s">
        <v>75</v>
      </c>
      <c r="D21" s="56" t="s">
        <v>76</v>
      </c>
      <c r="E21" s="56" t="s">
        <v>77</v>
      </c>
      <c r="F21" s="54">
        <v>26446.71</v>
      </c>
      <c r="G21" s="68">
        <v>44522.0</v>
      </c>
      <c r="H21" s="68">
        <v>44522.0</v>
      </c>
      <c r="I21" s="56" t="s">
        <v>82</v>
      </c>
      <c r="J21" s="56" t="s">
        <v>102</v>
      </c>
      <c r="K21" s="56" t="s">
        <v>100</v>
      </c>
      <c r="L21" s="52">
        <v>250.0</v>
      </c>
      <c r="M21" s="54">
        <v>29085.99</v>
      </c>
      <c r="N21" s="56"/>
      <c r="O21" s="70" t="b">
        <v>1</v>
      </c>
      <c r="P21" s="54">
        <v>68236.6</v>
      </c>
      <c r="Q21" s="56"/>
      <c r="R21" s="56"/>
      <c r="S21" s="56"/>
      <c r="T21" s="71"/>
      <c r="U21" s="71"/>
      <c r="V21" s="71"/>
      <c r="W21" s="71"/>
      <c r="X21" s="71"/>
      <c r="Y21" s="71"/>
      <c r="Z21" s="71"/>
    </row>
    <row r="22">
      <c r="A22" s="68">
        <v>44291.0</v>
      </c>
      <c r="B22" s="68">
        <v>44656.0</v>
      </c>
      <c r="C22" s="56" t="s">
        <v>75</v>
      </c>
      <c r="D22" s="56" t="s">
        <v>76</v>
      </c>
      <c r="E22" s="56" t="s">
        <v>77</v>
      </c>
      <c r="F22" s="54">
        <v>26446.71</v>
      </c>
      <c r="G22" s="68">
        <v>44565.0</v>
      </c>
      <c r="H22" s="68">
        <v>44553.0</v>
      </c>
      <c r="I22" s="56" t="s">
        <v>82</v>
      </c>
      <c r="J22" s="56" t="s">
        <v>103</v>
      </c>
      <c r="K22" s="56" t="s">
        <v>100</v>
      </c>
      <c r="L22" s="52">
        <v>250.0</v>
      </c>
      <c r="M22" s="54">
        <v>8636.65</v>
      </c>
      <c r="N22" s="56"/>
      <c r="O22" s="70" t="b">
        <v>1</v>
      </c>
      <c r="P22" s="54">
        <v>68236.6</v>
      </c>
      <c r="Q22" s="56"/>
      <c r="R22" s="56"/>
      <c r="S22" s="56"/>
      <c r="T22" s="71"/>
      <c r="U22" s="71"/>
      <c r="V22" s="71"/>
      <c r="W22" s="71"/>
      <c r="X22" s="71"/>
      <c r="Y22" s="71"/>
      <c r="Z22" s="71"/>
    </row>
    <row r="23">
      <c r="A23" s="68">
        <v>44291.0</v>
      </c>
      <c r="B23" s="68">
        <v>44656.0</v>
      </c>
      <c r="C23" s="71" t="s">
        <v>75</v>
      </c>
      <c r="D23" s="71" t="s">
        <v>76</v>
      </c>
      <c r="E23" s="71" t="s">
        <v>77</v>
      </c>
      <c r="F23" s="54">
        <v>26446.71</v>
      </c>
      <c r="G23" s="69">
        <v>44587.0</v>
      </c>
      <c r="H23" s="69">
        <v>44587.0</v>
      </c>
      <c r="I23" s="71" t="s">
        <v>82</v>
      </c>
      <c r="J23" s="71" t="s">
        <v>104</v>
      </c>
      <c r="K23" s="71" t="s">
        <v>100</v>
      </c>
      <c r="L23" s="61">
        <v>250.0</v>
      </c>
      <c r="M23" s="54">
        <v>9822.56</v>
      </c>
      <c r="N23" s="71"/>
      <c r="O23" s="72" t="b">
        <v>1</v>
      </c>
      <c r="P23" s="54">
        <v>68236.6</v>
      </c>
      <c r="Q23" s="71"/>
      <c r="R23" s="71"/>
      <c r="S23" s="71"/>
      <c r="T23" s="71"/>
      <c r="U23" s="71"/>
      <c r="V23" s="71"/>
      <c r="W23" s="71"/>
      <c r="X23" s="71"/>
      <c r="Y23" s="71"/>
      <c r="Z23" s="71"/>
    </row>
    <row r="24">
      <c r="A24" s="68">
        <v>44291.0</v>
      </c>
      <c r="B24" s="68">
        <v>44656.0</v>
      </c>
      <c r="C24" s="71" t="s">
        <v>75</v>
      </c>
      <c r="D24" s="71" t="s">
        <v>76</v>
      </c>
      <c r="E24" s="71" t="s">
        <v>77</v>
      </c>
      <c r="F24" s="54">
        <v>26446.71</v>
      </c>
      <c r="G24" s="69">
        <v>44617.0</v>
      </c>
      <c r="H24" s="69">
        <v>44617.0</v>
      </c>
      <c r="I24" s="71" t="s">
        <v>82</v>
      </c>
      <c r="J24" s="71" t="s">
        <v>105</v>
      </c>
      <c r="K24" s="56" t="s">
        <v>100</v>
      </c>
      <c r="L24" s="54">
        <v>250.0</v>
      </c>
      <c r="M24" s="54">
        <v>11008.47</v>
      </c>
      <c r="N24" s="71"/>
      <c r="O24" s="72" t="b">
        <v>1</v>
      </c>
      <c r="P24" s="54">
        <v>68236.6</v>
      </c>
      <c r="Q24" s="71"/>
      <c r="R24" s="71"/>
      <c r="S24" s="71"/>
      <c r="T24" s="71"/>
      <c r="U24" s="71"/>
      <c r="V24" s="71"/>
      <c r="W24" s="71"/>
      <c r="X24" s="71"/>
      <c r="Y24" s="71"/>
      <c r="Z24" s="71"/>
    </row>
    <row r="25">
      <c r="A25" s="68">
        <v>44291.0</v>
      </c>
      <c r="B25" s="68">
        <v>44656.0</v>
      </c>
      <c r="C25" s="71" t="s">
        <v>75</v>
      </c>
      <c r="D25" s="71" t="s">
        <v>76</v>
      </c>
      <c r="E25" s="71" t="s">
        <v>77</v>
      </c>
      <c r="F25" s="54">
        <v>26446.71</v>
      </c>
      <c r="G25" s="69">
        <v>44649.0</v>
      </c>
      <c r="H25" s="69">
        <v>44649.0</v>
      </c>
      <c r="I25" s="71" t="s">
        <v>82</v>
      </c>
      <c r="J25" s="71" t="s">
        <v>106</v>
      </c>
      <c r="K25" s="56" t="s">
        <v>100</v>
      </c>
      <c r="L25" s="52">
        <v>250.0</v>
      </c>
      <c r="M25" s="54">
        <v>68607.85</v>
      </c>
      <c r="N25" s="71"/>
      <c r="O25" s="72" t="b">
        <v>1</v>
      </c>
      <c r="P25" s="54">
        <v>68236.6</v>
      </c>
      <c r="Q25" s="71"/>
      <c r="R25" s="71"/>
      <c r="S25" s="71"/>
      <c r="T25" s="71"/>
      <c r="U25" s="71"/>
      <c r="V25" s="71"/>
      <c r="W25" s="71"/>
      <c r="X25" s="71"/>
      <c r="Y25" s="71"/>
      <c r="Z25" s="71"/>
    </row>
    <row r="26">
      <c r="A26" s="68">
        <v>44291.0</v>
      </c>
      <c r="B26" s="68">
        <v>44656.0</v>
      </c>
      <c r="C26" s="56" t="s">
        <v>75</v>
      </c>
      <c r="D26" s="56" t="s">
        <v>76</v>
      </c>
      <c r="E26" s="56" t="s">
        <v>77</v>
      </c>
      <c r="F26" s="54">
        <v>26446.71</v>
      </c>
      <c r="G26" s="69">
        <v>44466.0</v>
      </c>
      <c r="H26" s="68">
        <v>44449.0</v>
      </c>
      <c r="I26" s="56" t="s">
        <v>82</v>
      </c>
      <c r="J26" s="56" t="s">
        <v>107</v>
      </c>
      <c r="K26" s="56" t="s">
        <v>100</v>
      </c>
      <c r="L26" s="52">
        <v>500.0</v>
      </c>
      <c r="M26" s="54">
        <v>27604.66</v>
      </c>
      <c r="N26" s="56"/>
      <c r="O26" s="70" t="b">
        <v>1</v>
      </c>
      <c r="P26" s="54">
        <v>68236.6</v>
      </c>
      <c r="Q26" s="56"/>
      <c r="R26" s="56"/>
      <c r="S26" s="56"/>
      <c r="T26" s="71"/>
      <c r="U26" s="71"/>
      <c r="V26" s="71"/>
      <c r="W26" s="71"/>
      <c r="X26" s="71"/>
      <c r="Y26" s="71"/>
      <c r="Z26" s="71"/>
    </row>
    <row r="27">
      <c r="A27" s="68">
        <v>44291.0</v>
      </c>
      <c r="B27" s="68">
        <v>44656.0</v>
      </c>
      <c r="C27" s="56" t="s">
        <v>75</v>
      </c>
      <c r="D27" s="56" t="s">
        <v>76</v>
      </c>
      <c r="E27" s="56" t="s">
        <v>77</v>
      </c>
      <c r="F27" s="54">
        <v>26446.71</v>
      </c>
      <c r="G27" s="68">
        <v>44320.0</v>
      </c>
      <c r="H27" s="69">
        <v>44313.0</v>
      </c>
      <c r="I27" s="56" t="s">
        <v>82</v>
      </c>
      <c r="J27" s="56" t="s">
        <v>108</v>
      </c>
      <c r="K27" s="56" t="s">
        <v>109</v>
      </c>
      <c r="L27" s="52">
        <v>769.24</v>
      </c>
      <c r="M27" s="54">
        <v>27382.62</v>
      </c>
      <c r="N27" s="56"/>
      <c r="O27" s="70" t="b">
        <v>1</v>
      </c>
      <c r="P27" s="54">
        <v>68236.6</v>
      </c>
      <c r="Q27" s="56"/>
      <c r="R27" s="56"/>
      <c r="S27" s="56"/>
      <c r="T27" s="71"/>
      <c r="U27" s="71"/>
      <c r="V27" s="71"/>
      <c r="W27" s="71"/>
      <c r="X27" s="71"/>
      <c r="Y27" s="71"/>
      <c r="Z27" s="71"/>
    </row>
    <row r="28">
      <c r="A28" s="68">
        <v>44291.0</v>
      </c>
      <c r="B28" s="68">
        <v>44656.0</v>
      </c>
      <c r="C28" s="56" t="s">
        <v>75</v>
      </c>
      <c r="D28" s="56" t="s">
        <v>76</v>
      </c>
      <c r="E28" s="56" t="s">
        <v>77</v>
      </c>
      <c r="F28" s="54">
        <v>26446.71</v>
      </c>
      <c r="G28" s="69">
        <v>44342.0</v>
      </c>
      <c r="H28" s="69">
        <v>44342.0</v>
      </c>
      <c r="I28" s="56" t="s">
        <v>82</v>
      </c>
      <c r="J28" s="56" t="s">
        <v>110</v>
      </c>
      <c r="K28" s="56" t="s">
        <v>109</v>
      </c>
      <c r="L28" s="52">
        <v>769.24</v>
      </c>
      <c r="M28" s="54">
        <v>28318.53</v>
      </c>
      <c r="N28" s="56"/>
      <c r="O28" s="70" t="b">
        <v>1</v>
      </c>
      <c r="P28" s="54">
        <v>68236.6</v>
      </c>
      <c r="Q28" s="56"/>
      <c r="R28" s="56"/>
      <c r="S28" s="56"/>
      <c r="T28" s="71"/>
      <c r="U28" s="71"/>
      <c r="V28" s="71"/>
      <c r="W28" s="71"/>
      <c r="X28" s="71"/>
      <c r="Y28" s="71"/>
      <c r="Z28" s="71"/>
    </row>
    <row r="29">
      <c r="A29" s="68">
        <v>44291.0</v>
      </c>
      <c r="B29" s="68">
        <v>44656.0</v>
      </c>
      <c r="C29" s="56" t="s">
        <v>75</v>
      </c>
      <c r="D29" s="56" t="s">
        <v>76</v>
      </c>
      <c r="E29" s="56" t="s">
        <v>77</v>
      </c>
      <c r="F29" s="54">
        <v>26446.71</v>
      </c>
      <c r="G29" s="69">
        <v>44376.0</v>
      </c>
      <c r="H29" s="69">
        <v>44375.0</v>
      </c>
      <c r="I29" s="56" t="s">
        <v>82</v>
      </c>
      <c r="J29" s="56" t="s">
        <v>111</v>
      </c>
      <c r="K29" s="56" t="s">
        <v>109</v>
      </c>
      <c r="L29" s="52">
        <v>769.24</v>
      </c>
      <c r="M29" s="54">
        <v>4254.44</v>
      </c>
      <c r="N29" s="56"/>
      <c r="O29" s="70" t="b">
        <v>1</v>
      </c>
      <c r="P29" s="54">
        <v>68236.6</v>
      </c>
      <c r="Q29" s="56"/>
      <c r="R29" s="56"/>
      <c r="S29" s="56"/>
      <c r="T29" s="71"/>
      <c r="U29" s="71"/>
      <c r="V29" s="71"/>
      <c r="W29" s="71"/>
      <c r="X29" s="71"/>
      <c r="Y29" s="71"/>
      <c r="Z29" s="71"/>
    </row>
    <row r="30">
      <c r="A30" s="68">
        <v>44291.0</v>
      </c>
      <c r="B30" s="68">
        <v>44656.0</v>
      </c>
      <c r="C30" s="56" t="s">
        <v>75</v>
      </c>
      <c r="D30" s="56" t="s">
        <v>76</v>
      </c>
      <c r="E30" s="56" t="s">
        <v>77</v>
      </c>
      <c r="F30" s="54">
        <v>26446.71</v>
      </c>
      <c r="G30" s="69">
        <v>44404.0</v>
      </c>
      <c r="H30" s="69">
        <v>44404.0</v>
      </c>
      <c r="I30" s="56" t="s">
        <v>82</v>
      </c>
      <c r="J30" s="56" t="s">
        <v>112</v>
      </c>
      <c r="K30" s="56" t="s">
        <v>109</v>
      </c>
      <c r="L30" s="52">
        <v>769.24</v>
      </c>
      <c r="M30" s="54">
        <v>18732.84</v>
      </c>
      <c r="N30" s="56"/>
      <c r="O30" s="70" t="b">
        <v>1</v>
      </c>
      <c r="P30" s="54">
        <v>68236.6</v>
      </c>
      <c r="Q30" s="56"/>
      <c r="R30" s="56"/>
      <c r="S30" s="56"/>
      <c r="T30" s="71"/>
      <c r="U30" s="71"/>
      <c r="V30" s="71"/>
      <c r="W30" s="71"/>
      <c r="X30" s="71"/>
      <c r="Y30" s="71"/>
      <c r="Z30" s="71"/>
    </row>
    <row r="31">
      <c r="A31" s="68">
        <v>44291.0</v>
      </c>
      <c r="B31" s="68">
        <v>44656.0</v>
      </c>
      <c r="C31" s="56" t="s">
        <v>75</v>
      </c>
      <c r="D31" s="56" t="s">
        <v>76</v>
      </c>
      <c r="E31" s="56" t="s">
        <v>77</v>
      </c>
      <c r="F31" s="54">
        <v>26446.71</v>
      </c>
      <c r="G31" s="68">
        <v>44440.0</v>
      </c>
      <c r="H31" s="69">
        <v>44439.0</v>
      </c>
      <c r="I31" s="56" t="s">
        <v>82</v>
      </c>
      <c r="J31" s="56" t="s">
        <v>113</v>
      </c>
      <c r="K31" s="56" t="s">
        <v>109</v>
      </c>
      <c r="L31" s="52">
        <v>769.24</v>
      </c>
      <c r="M31" s="54">
        <v>19668.75</v>
      </c>
      <c r="N31" s="56"/>
      <c r="O31" s="70" t="b">
        <v>1</v>
      </c>
      <c r="P31" s="54">
        <v>68236.6</v>
      </c>
      <c r="Q31" s="56"/>
      <c r="R31" s="56"/>
      <c r="S31" s="56"/>
      <c r="T31" s="71"/>
      <c r="U31" s="71"/>
      <c r="V31" s="71"/>
      <c r="W31" s="71"/>
      <c r="X31" s="71"/>
      <c r="Y31" s="71"/>
      <c r="Z31" s="71"/>
    </row>
    <row r="32">
      <c r="A32" s="68">
        <v>44291.0</v>
      </c>
      <c r="B32" s="68">
        <v>44656.0</v>
      </c>
      <c r="C32" s="56" t="s">
        <v>75</v>
      </c>
      <c r="D32" s="56" t="s">
        <v>76</v>
      </c>
      <c r="E32" s="56" t="s">
        <v>77</v>
      </c>
      <c r="F32" s="54">
        <v>26446.71</v>
      </c>
      <c r="G32" s="69">
        <v>44466.0</v>
      </c>
      <c r="H32" s="69">
        <v>44466.0</v>
      </c>
      <c r="I32" s="56" t="s">
        <v>82</v>
      </c>
      <c r="J32" s="56" t="s">
        <v>114</v>
      </c>
      <c r="K32" s="56" t="s">
        <v>109</v>
      </c>
      <c r="L32" s="52">
        <v>769.24</v>
      </c>
      <c r="M32" s="54">
        <v>27104.66</v>
      </c>
      <c r="N32" s="56"/>
      <c r="O32" s="70" t="b">
        <v>1</v>
      </c>
      <c r="P32" s="54">
        <v>68236.6</v>
      </c>
      <c r="Q32" s="56"/>
      <c r="R32" s="56"/>
      <c r="S32" s="56"/>
      <c r="T32" s="71"/>
      <c r="U32" s="71"/>
      <c r="V32" s="71"/>
      <c r="W32" s="71"/>
      <c r="X32" s="71"/>
      <c r="Y32" s="71"/>
      <c r="Z32" s="71"/>
    </row>
    <row r="33">
      <c r="A33" s="68">
        <v>44291.0</v>
      </c>
      <c r="B33" s="68">
        <v>44656.0</v>
      </c>
      <c r="C33" s="56" t="s">
        <v>75</v>
      </c>
      <c r="D33" s="56" t="s">
        <v>76</v>
      </c>
      <c r="E33" s="56" t="s">
        <v>77</v>
      </c>
      <c r="F33" s="54">
        <v>26446.71</v>
      </c>
      <c r="G33" s="68">
        <v>44496.0</v>
      </c>
      <c r="H33" s="68">
        <v>44495.0</v>
      </c>
      <c r="I33" s="56" t="s">
        <v>82</v>
      </c>
      <c r="J33" s="56" t="s">
        <v>115</v>
      </c>
      <c r="K33" s="56" t="s">
        <v>109</v>
      </c>
      <c r="L33" s="54">
        <v>769.24</v>
      </c>
      <c r="M33" s="54">
        <v>28419.32</v>
      </c>
      <c r="N33" s="56"/>
      <c r="O33" s="70" t="b">
        <v>1</v>
      </c>
      <c r="P33" s="54">
        <v>68236.6</v>
      </c>
      <c r="Q33" s="56"/>
      <c r="R33" s="56"/>
      <c r="S33" s="56"/>
      <c r="T33" s="71"/>
      <c r="U33" s="71"/>
      <c r="V33" s="71"/>
      <c r="W33" s="71"/>
      <c r="X33" s="71"/>
      <c r="Y33" s="71"/>
      <c r="Z33" s="71"/>
    </row>
    <row r="34">
      <c r="A34" s="68">
        <v>44291.0</v>
      </c>
      <c r="B34" s="68">
        <v>44656.0</v>
      </c>
      <c r="C34" s="56" t="s">
        <v>75</v>
      </c>
      <c r="D34" s="56" t="s">
        <v>76</v>
      </c>
      <c r="E34" s="56" t="s">
        <v>77</v>
      </c>
      <c r="F34" s="54">
        <v>26446.71</v>
      </c>
      <c r="G34" s="68">
        <v>44526.0</v>
      </c>
      <c r="H34" s="68">
        <v>44526.0</v>
      </c>
      <c r="I34" s="56" t="s">
        <v>82</v>
      </c>
      <c r="J34" s="56" t="s">
        <v>116</v>
      </c>
      <c r="K34" s="56" t="s">
        <v>109</v>
      </c>
      <c r="L34" s="52">
        <v>769.24</v>
      </c>
      <c r="M34" s="54">
        <v>29855.23</v>
      </c>
      <c r="N34" s="56"/>
      <c r="O34" s="70" t="b">
        <v>1</v>
      </c>
      <c r="P34" s="54">
        <v>68236.6</v>
      </c>
      <c r="Q34" s="56"/>
      <c r="R34" s="56"/>
      <c r="S34" s="56"/>
      <c r="T34" s="71"/>
      <c r="U34" s="71"/>
      <c r="V34" s="71"/>
      <c r="W34" s="71"/>
      <c r="X34" s="71"/>
      <c r="Y34" s="71"/>
      <c r="Z34" s="71"/>
    </row>
    <row r="35">
      <c r="A35" s="68">
        <v>44291.0</v>
      </c>
      <c r="B35" s="68">
        <v>44656.0</v>
      </c>
      <c r="C35" s="56" t="s">
        <v>75</v>
      </c>
      <c r="D35" s="56" t="s">
        <v>76</v>
      </c>
      <c r="E35" s="56" t="s">
        <v>77</v>
      </c>
      <c r="F35" s="54">
        <v>26446.71</v>
      </c>
      <c r="G35" s="69">
        <v>44587.0</v>
      </c>
      <c r="H35" s="69">
        <v>44587.0</v>
      </c>
      <c r="I35" s="56" t="s">
        <v>82</v>
      </c>
      <c r="J35" s="56" t="s">
        <v>117</v>
      </c>
      <c r="K35" s="56" t="s">
        <v>109</v>
      </c>
      <c r="L35" s="52">
        <v>769.24</v>
      </c>
      <c r="M35" s="54">
        <v>9572.56</v>
      </c>
      <c r="N35" s="56"/>
      <c r="O35" s="70" t="b">
        <v>1</v>
      </c>
      <c r="P35" s="54">
        <v>68236.6</v>
      </c>
      <c r="Q35" s="56"/>
      <c r="R35" s="56"/>
      <c r="S35" s="56"/>
      <c r="T35" s="71"/>
      <c r="U35" s="71"/>
      <c r="V35" s="71"/>
      <c r="W35" s="71"/>
      <c r="X35" s="71"/>
      <c r="Y35" s="71"/>
      <c r="Z35" s="71"/>
    </row>
    <row r="36">
      <c r="A36" s="68">
        <v>44291.0</v>
      </c>
      <c r="B36" s="68">
        <v>44656.0</v>
      </c>
      <c r="C36" s="71" t="s">
        <v>75</v>
      </c>
      <c r="D36" s="71" t="s">
        <v>76</v>
      </c>
      <c r="E36" s="71" t="s">
        <v>77</v>
      </c>
      <c r="F36" s="54">
        <v>26446.71</v>
      </c>
      <c r="G36" s="69">
        <v>44617.0</v>
      </c>
      <c r="H36" s="69">
        <v>44617.0</v>
      </c>
      <c r="I36" s="71" t="s">
        <v>82</v>
      </c>
      <c r="J36" s="71" t="s">
        <v>118</v>
      </c>
      <c r="K36" s="56" t="s">
        <v>109</v>
      </c>
      <c r="L36" s="54">
        <v>769.24</v>
      </c>
      <c r="M36" s="54">
        <v>10758.47</v>
      </c>
      <c r="N36" s="71"/>
      <c r="O36" s="72" t="b">
        <v>1</v>
      </c>
      <c r="P36" s="54">
        <v>68236.6</v>
      </c>
      <c r="Q36" s="71"/>
      <c r="R36" s="71"/>
      <c r="S36" s="71"/>
      <c r="T36" s="71"/>
      <c r="U36" s="71"/>
      <c r="V36" s="71"/>
      <c r="W36" s="71"/>
      <c r="X36" s="71"/>
      <c r="Y36" s="71"/>
      <c r="Z36" s="71"/>
    </row>
    <row r="37">
      <c r="A37" s="68">
        <v>44291.0</v>
      </c>
      <c r="B37" s="68">
        <v>44656.0</v>
      </c>
      <c r="C37" s="71" t="s">
        <v>75</v>
      </c>
      <c r="D37" s="71" t="s">
        <v>76</v>
      </c>
      <c r="E37" s="71" t="s">
        <v>77</v>
      </c>
      <c r="F37" s="54">
        <v>26446.71</v>
      </c>
      <c r="G37" s="69">
        <v>44645.0</v>
      </c>
      <c r="H37" s="69">
        <v>44645.0</v>
      </c>
      <c r="I37" s="71" t="s">
        <v>82</v>
      </c>
      <c r="J37" s="71" t="s">
        <v>119</v>
      </c>
      <c r="K37" s="56" t="s">
        <v>109</v>
      </c>
      <c r="L37" s="52">
        <v>769.24</v>
      </c>
      <c r="M37" s="54">
        <v>68357.85</v>
      </c>
      <c r="N37" s="71"/>
      <c r="O37" s="72" t="b">
        <v>1</v>
      </c>
      <c r="P37" s="54">
        <v>68236.6</v>
      </c>
      <c r="Q37" s="71"/>
      <c r="R37" s="71"/>
      <c r="S37" s="71"/>
      <c r="T37" s="71"/>
      <c r="U37" s="71"/>
      <c r="V37" s="71"/>
      <c r="W37" s="71"/>
      <c r="X37" s="71"/>
      <c r="Y37" s="71"/>
      <c r="Z37" s="71"/>
    </row>
    <row r="38">
      <c r="A38" s="68">
        <v>44291.0</v>
      </c>
      <c r="B38" s="68">
        <v>44656.0</v>
      </c>
      <c r="C38" s="56" t="s">
        <v>75</v>
      </c>
      <c r="D38" s="56" t="s">
        <v>76</v>
      </c>
      <c r="E38" s="56" t="s">
        <v>77</v>
      </c>
      <c r="F38" s="54">
        <v>26446.71</v>
      </c>
      <c r="G38" s="68">
        <v>44442.0</v>
      </c>
      <c r="H38" s="68">
        <v>44442.0</v>
      </c>
      <c r="I38" s="56" t="s">
        <v>82</v>
      </c>
      <c r="J38" s="56" t="s">
        <v>120</v>
      </c>
      <c r="K38" s="56" t="s">
        <v>53</v>
      </c>
      <c r="L38" s="54">
        <v>6500.0</v>
      </c>
      <c r="M38" s="54">
        <v>26168.75</v>
      </c>
      <c r="N38" s="56"/>
      <c r="O38" s="70" t="b">
        <v>1</v>
      </c>
      <c r="P38" s="54">
        <v>68236.6</v>
      </c>
      <c r="Q38" s="56"/>
      <c r="R38" s="56"/>
      <c r="S38" s="56"/>
      <c r="T38" s="71"/>
      <c r="U38" s="71"/>
      <c r="V38" s="71"/>
      <c r="W38" s="71"/>
      <c r="X38" s="71"/>
      <c r="Y38" s="71"/>
      <c r="Z38" s="71"/>
    </row>
    <row r="39">
      <c r="A39" s="68">
        <v>44291.0</v>
      </c>
      <c r="B39" s="68">
        <v>44656.0</v>
      </c>
      <c r="C39" s="56" t="s">
        <v>75</v>
      </c>
      <c r="D39" s="56" t="s">
        <v>76</v>
      </c>
      <c r="E39" s="56" t="s">
        <v>77</v>
      </c>
      <c r="F39" s="54">
        <v>26446.71</v>
      </c>
      <c r="G39" s="68">
        <v>44382.0</v>
      </c>
      <c r="H39" s="68">
        <v>44382.0</v>
      </c>
      <c r="I39" s="56" t="s">
        <v>82</v>
      </c>
      <c r="J39" s="56" t="s">
        <v>121</v>
      </c>
      <c r="K39" s="56" t="s">
        <v>56</v>
      </c>
      <c r="L39" s="54">
        <v>13913.74</v>
      </c>
      <c r="M39" s="54">
        <v>17796.93</v>
      </c>
      <c r="N39" s="56"/>
      <c r="O39" s="70" t="b">
        <v>1</v>
      </c>
      <c r="P39" s="54">
        <v>68236.6</v>
      </c>
      <c r="Q39" s="56"/>
      <c r="R39" s="56"/>
      <c r="S39" s="56"/>
      <c r="T39" s="71"/>
      <c r="U39" s="71"/>
      <c r="V39" s="71"/>
      <c r="W39" s="71"/>
      <c r="X39" s="71"/>
      <c r="Y39" s="71"/>
      <c r="Z39" s="71"/>
    </row>
    <row r="40">
      <c r="A40" s="68">
        <v>44291.0</v>
      </c>
      <c r="B40" s="68">
        <v>44656.0</v>
      </c>
      <c r="C40" s="71" t="s">
        <v>75</v>
      </c>
      <c r="D40" s="71" t="s">
        <v>76</v>
      </c>
      <c r="E40" s="71" t="s">
        <v>77</v>
      </c>
      <c r="F40" s="54">
        <v>26446.71</v>
      </c>
      <c r="G40" s="69">
        <v>44641.0</v>
      </c>
      <c r="H40" s="69">
        <v>44641.0</v>
      </c>
      <c r="I40" s="71" t="s">
        <v>82</v>
      </c>
      <c r="J40" s="71" t="s">
        <v>122</v>
      </c>
      <c r="K40" s="56" t="s">
        <v>59</v>
      </c>
      <c r="L40" s="54">
        <v>56413.47</v>
      </c>
      <c r="M40" s="54">
        <v>67588.61</v>
      </c>
      <c r="N40" s="71"/>
      <c r="O40" s="72" t="b">
        <v>1</v>
      </c>
      <c r="P40" s="54">
        <v>68236.6</v>
      </c>
      <c r="Q40" s="71"/>
      <c r="R40" s="71"/>
      <c r="S40" s="71"/>
      <c r="T40" s="71"/>
      <c r="U40" s="71"/>
      <c r="V40" s="71"/>
      <c r="W40" s="71"/>
      <c r="X40" s="71"/>
      <c r="Y40" s="71"/>
      <c r="Z40" s="71"/>
    </row>
  </sheetData>
  <drawing r:id="rId1"/>
</worksheet>
</file>