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B1n6l7d+ztZyOXu0ef1b1NIznI+ZpitilP1OFB15/zA="/>
    </ext>
  </extLst>
</workbook>
</file>

<file path=xl/sharedStrings.xml><?xml version="1.0" encoding="utf-8"?>
<sst xmlns="http://schemas.openxmlformats.org/spreadsheetml/2006/main" count="293" uniqueCount="146">
  <si>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</si>
  <si>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</si>
  <si>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</si>
  <si>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</si>
  <si>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</si>
  <si>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</si>
  <si>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</si>
  <si>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</si>
  <si>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</si>
  <si>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</si>
  <si>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</si>
  <si>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 and J Bratton Development Executive Pension</t>
  </si>
  <si>
    <t xml:space="preserve">cash </t>
  </si>
  <si>
    <t>PSTR</t>
  </si>
  <si>
    <t>00819433RZ</t>
  </si>
  <si>
    <t>S&amp;J Bratton Ltd</t>
  </si>
  <si>
    <t>Y</t>
  </si>
  <si>
    <t>(2 loans)</t>
  </si>
  <si>
    <t>Principle Employer / Admin</t>
  </si>
  <si>
    <t>Registered Scheme Administrator Limited</t>
  </si>
  <si>
    <t>Stratford Collins</t>
  </si>
  <si>
    <t>N</t>
  </si>
  <si>
    <t>Admin ID:</t>
  </si>
  <si>
    <t>A0145081</t>
  </si>
  <si>
    <t>Terra Firma</t>
  </si>
  <si>
    <t>Smith UW Ltd</t>
  </si>
  <si>
    <t>Lilyalex Proper</t>
  </si>
  <si>
    <t>TPL M Slade</t>
  </si>
  <si>
    <t>TPL</t>
  </si>
  <si>
    <t>Transfers in</t>
  </si>
  <si>
    <t>TPL Cox &amp; Gray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</si>
  <si>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</si>
  <si>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</si>
  <si>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</si>
  <si>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</si>
  <si>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</si>
  <si>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</si>
  <si>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</si>
  <si>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</si>
  <si>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</si>
  <si>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</si>
  <si>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P COX Loan interest</t>
  </si>
  <si>
    <t xml:space="preserve">M Slade </t>
  </si>
  <si>
    <t>Interest</t>
  </si>
  <si>
    <t>SJ BRATTON DEV capital</t>
  </si>
  <si>
    <t>interest</t>
  </si>
  <si>
    <t>M Slade body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</si>
  <si>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</si>
  <si>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</si>
  <si>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</si>
  <si>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</si>
  <si>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</si>
  <si>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</si>
  <si>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</si>
  <si>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</si>
  <si>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</si>
  <si>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</si>
  <si>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</si>
  <si>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</si>
  <si>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</si>
  <si>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</si>
  <si>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</si>
  <si>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</si>
  <si>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</si>
  <si>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</si>
  <si>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</si>
  <si>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</si>
  <si>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</si>
  <si>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</si>
  <si>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</si>
  <si>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</si>
  <si>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</si>
  <si>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</si>
  <si>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</si>
  <si>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Outward Faster Payment</t>
  </si>
  <si>
    <t>FT2300430MY4</t>
  </si>
  <si>
    <t>STRATFORD COLLINS CONSULTANTS</t>
  </si>
  <si>
    <t>INVOICE 4587</t>
  </si>
  <si>
    <t>30/03/2023</t>
  </si>
  <si>
    <t>FT230896DWWJ</t>
  </si>
  <si>
    <t>RETIREMENT CAPITAL INC</t>
  </si>
  <si>
    <t>INV 002644</t>
  </si>
  <si>
    <t>FT23009N4105</t>
  </si>
  <si>
    <t>Retirement Capital Inc</t>
  </si>
  <si>
    <t>INV 002364</t>
  </si>
  <si>
    <t>31/01/2023</t>
  </si>
  <si>
    <t>Credit Interest</t>
  </si>
  <si>
    <t>47496128-20230131</t>
  </si>
  <si>
    <t>28/02/2023</t>
  </si>
  <si>
    <t>47496128-20230228</t>
  </si>
  <si>
    <t>31/03/2023</t>
  </si>
  <si>
    <t>47496128-20230331</t>
  </si>
  <si>
    <t>Inward Payment</t>
  </si>
  <si>
    <t>FT23095VBDRH</t>
  </si>
  <si>
    <t>P Cox</t>
  </si>
  <si>
    <t>LOAN</t>
  </si>
  <si>
    <t>FT23067JXYMK</t>
  </si>
  <si>
    <t>13/02/2023</t>
  </si>
  <si>
    <t>FT23044N0S39</t>
  </si>
  <si>
    <t>loan</t>
  </si>
  <si>
    <t>FT230907XP26</t>
  </si>
  <si>
    <t>M Slade</t>
  </si>
  <si>
    <t>SLADE PENTREHWNT</t>
  </si>
  <si>
    <t>FT230336C8ZN</t>
  </si>
  <si>
    <t>17/01/2023</t>
  </si>
  <si>
    <t>FT23017PBQ7M</t>
  </si>
  <si>
    <t>Slade Pentrehwnt</t>
  </si>
  <si>
    <t>FT23003NX48T</t>
  </si>
  <si>
    <t>REGISTERED SCHEME ADMINISTRATOR LIM</t>
  </si>
  <si>
    <t>Transfer of balanc</t>
  </si>
  <si>
    <t>0000740000S&amp;JBRATTON</t>
  </si>
  <si>
    <t>VIR11223320012323</t>
  </si>
  <si>
    <t>GBP</t>
  </si>
  <si>
    <t>WDG</t>
  </si>
  <si>
    <t>20012323 QADMINFEE DR</t>
  </si>
  <si>
    <t>DPG</t>
  </si>
  <si>
    <t>000419089A</t>
  </si>
  <si>
    <t>LILYALEX PROPERTIE LOAN IN</t>
  </si>
  <si>
    <t>000422560A</t>
  </si>
  <si>
    <t>000426388A</t>
  </si>
  <si>
    <t>000430319A</t>
  </si>
  <si>
    <t>000437213A</t>
  </si>
  <si>
    <t>000441069A</t>
  </si>
  <si>
    <t>000444160A</t>
  </si>
  <si>
    <t>000447802A</t>
  </si>
  <si>
    <t>LOANREP - Lilyalex</t>
  </si>
  <si>
    <t>000437781A</t>
  </si>
  <si>
    <t>M SLADE SLADE PENTREHWNT</t>
  </si>
  <si>
    <t>000420629A</t>
  </si>
  <si>
    <t>1LOANREP 2LOANREP P COX LOAN</t>
  </si>
  <si>
    <t>000424072A</t>
  </si>
  <si>
    <t>P COX LOAN</t>
  </si>
  <si>
    <t>000427158A</t>
  </si>
  <si>
    <t>000432001A</t>
  </si>
  <si>
    <t>000436625A</t>
  </si>
  <si>
    <t>000440216A</t>
  </si>
  <si>
    <t>000443232A</t>
  </si>
  <si>
    <t>000446461A</t>
  </si>
  <si>
    <t>LOANREP - P COX LOAN</t>
  </si>
  <si>
    <t>000441502A</t>
  </si>
  <si>
    <t>000436873A</t>
  </si>
  <si>
    <t>000421278A</t>
  </si>
  <si>
    <t>000424309A</t>
  </si>
  <si>
    <t>000428098A</t>
  </si>
  <si>
    <t>000442727A</t>
  </si>
  <si>
    <t>SJ BRATTON DEV Loan back repay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</si>
</sst>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mm/dd/yyyy"/>
    <numFmt numFmtId="173" formatCode="d/m/yyyy"/>
  </numFmts>
  <fonts count="17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rgb="FF000000"/>
      <name val="Calibri"/>
    </font>
    <font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1.0"/>
      <color theme="1"/>
      <name val="Calibri"/>
    </font>
    <font>
      <sz val="8.0"/>
      <color rgb="FF000000"/>
      <name val="Arial"/>
    </font>
    <font>
      <b/>
      <sz val="8.0"/>
      <color theme="1"/>
      <name val="&quot;Liberation Sans&quot;"/>
    </font>
    <font>
      <color theme="1"/>
      <name val="Calibri"/>
      <scheme val="minor"/>
    </font>
    <font>
      <sz val="8.0"/>
      <color rgb="FF000000"/>
      <name val="&quot;Liberation Sans&quot;"/>
    </font>
    <font>
      <b/>
      <color theme="1"/>
      <name val="Calibri"/>
      <scheme val="minor"/>
    </font>
    <font>
      <sz val="8.0"/>
      <color theme="1"/>
      <name val="&quot;Liberation Sans&quot;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0" fontId="3" numFmtId="166" xfId="0" applyAlignment="1" applyBorder="1" applyFont="1" applyNumberFormat="1">
      <alignment horizontal="center"/>
    </xf>
    <xf borderId="1" fillId="2" fontId="3" numFmtId="167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167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 vertical="bottom"/>
    </xf>
    <xf borderId="1" fillId="0" fontId="3" numFmtId="168" xfId="0" applyAlignment="1" applyBorder="1" applyFont="1" applyNumberFormat="1">
      <alignment horizontal="center"/>
    </xf>
    <xf borderId="1" fillId="0" fontId="3" numFmtId="167" xfId="0" applyAlignment="1" applyBorder="1" applyFont="1" applyNumberFormat="1">
      <alignment horizontal="center"/>
    </xf>
    <xf borderId="1" fillId="0" fontId="5" numFmtId="168" xfId="0" applyAlignment="1" applyBorder="1" applyFont="1" applyNumberFormat="1">
      <alignment horizontal="right" vertical="bottom"/>
    </xf>
    <xf borderId="3" fillId="0" fontId="3" numFmtId="167" xfId="0" applyAlignment="1" applyBorder="1" applyFont="1" applyNumberFormat="1">
      <alignment horizontal="center" readingOrder="0"/>
    </xf>
    <xf borderId="1" fillId="0" fontId="5" numFmtId="0" xfId="0" applyAlignment="1" applyBorder="1" applyFont="1">
      <alignment horizontal="left"/>
    </xf>
    <xf borderId="1" fillId="0" fontId="5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4" numFmtId="168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1" fillId="0" fontId="7" numFmtId="165" xfId="0" applyAlignment="1" applyBorder="1" applyFont="1" applyNumberFormat="1">
      <alignment horizontal="center"/>
    </xf>
    <xf borderId="1" fillId="0" fontId="8" numFmtId="165" xfId="0" applyAlignment="1" applyBorder="1" applyFont="1" applyNumberFormat="1">
      <alignment horizontal="left" readingOrder="0"/>
    </xf>
    <xf borderId="1" fillId="0" fontId="8" numFmtId="0" xfId="0" applyAlignment="1" applyBorder="1" applyFont="1">
      <alignment horizontal="center"/>
    </xf>
    <xf borderId="1" fillId="0" fontId="8" numFmtId="167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1" fillId="0" fontId="9" numFmtId="165" xfId="0" applyAlignment="1" applyBorder="1" applyFont="1" applyNumberFormat="1">
      <alignment horizontal="center"/>
    </xf>
    <xf borderId="12" fillId="0" fontId="9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164" xfId="0" applyFont="1" applyNumberFormat="1"/>
    <xf borderId="0" fillId="0" fontId="3" numFmtId="0" xfId="0" applyFon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10" numFmtId="0" xfId="0" applyAlignment="1" applyFont="1">
      <alignment readingOrder="0" vertical="bottom"/>
    </xf>
    <xf borderId="0" fillId="0" fontId="3" numFmtId="0" xfId="0" applyAlignment="1" applyFont="1">
      <alignment readingOrder="0"/>
    </xf>
    <xf borderId="0" fillId="0" fontId="3" numFmtId="170" xfId="0" applyAlignment="1" applyFont="1" applyNumberFormat="1">
      <alignment readingOrder="0"/>
    </xf>
    <xf borderId="0" fillId="0" fontId="4" numFmtId="0" xfId="0" applyFont="1"/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/>
    </xf>
    <xf borderId="0" fillId="0" fontId="13" numFmtId="4" xfId="0" applyAlignment="1" applyFont="1" applyNumberFormat="1">
      <alignment vertical="bottom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3" numFmtId="170" xfId="0" applyFont="1" applyNumberFormat="1"/>
    <xf borderId="0" fillId="0" fontId="3" numFmtId="171" xfId="0" applyFont="1" applyNumberFormat="1"/>
    <xf borderId="0" fillId="0" fontId="14" numFmtId="0" xfId="0" applyAlignment="1" applyFont="1">
      <alignment readingOrder="0"/>
    </xf>
    <xf borderId="0" fillId="0" fontId="15" numFmtId="0" xfId="0" applyAlignment="1" applyFont="1">
      <alignment vertical="bottom"/>
    </xf>
    <xf borderId="0" fillId="2" fontId="3" numFmtId="165" xfId="0" applyAlignment="1" applyFont="1" applyNumberFormat="1">
      <alignment horizontal="center"/>
    </xf>
    <xf borderId="0" fillId="0" fontId="7" numFmtId="0" xfId="0" applyAlignment="1" applyFon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6" numFmtId="0" xfId="0" applyFont="1"/>
    <xf borderId="0" fillId="0" fontId="16" numFmtId="169" xfId="0" applyFont="1" applyNumberFormat="1"/>
    <xf borderId="0" fillId="0" fontId="12" numFmtId="172" xfId="0" applyAlignment="1" applyFont="1" applyNumberFormat="1">
      <alignment readingOrder="0"/>
    </xf>
    <xf borderId="0" fillId="0" fontId="15" numFmtId="168" xfId="0" applyAlignment="1" applyFont="1" applyNumberFormat="1">
      <alignment vertical="bottom"/>
    </xf>
    <xf borderId="0" fillId="0" fontId="15" numFmtId="4" xfId="0" applyAlignment="1" applyFont="1" applyNumberFormat="1">
      <alignment vertical="bottom"/>
    </xf>
    <xf borderId="0" fillId="0" fontId="15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15" numFmtId="173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6.71"/>
    <col customWidth="1" min="6" max="6" width="22.0"/>
    <col customWidth="1" min="7" max="7" width="13.0"/>
    <col customWidth="1" min="8" max="8" width="12.71"/>
    <col customWidth="1" min="9" max="9" width="14.14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9">
        <v>79020.38</v>
      </c>
      <c r="F2" s="8">
        <v>68236.6</v>
      </c>
      <c r="G2" s="8"/>
      <c r="H2" s="10"/>
      <c r="I2" s="11"/>
      <c r="J2" s="12"/>
      <c r="K2" s="13">
        <f>H30</f>
        <v>121.74</v>
      </c>
    </row>
    <row r="3">
      <c r="A3" s="5" t="s">
        <v>13</v>
      </c>
      <c r="B3" s="6" t="s">
        <v>14</v>
      </c>
      <c r="C3" s="14" t="s">
        <v>15</v>
      </c>
      <c r="D3" s="8" t="s">
        <v>16</v>
      </c>
      <c r="E3" s="8">
        <f>F3-I3</f>
        <v>37140.49</v>
      </c>
      <c r="F3" s="8">
        <v>38539.71</v>
      </c>
      <c r="G3" s="8" t="s">
        <v>17</v>
      </c>
      <c r="H3" s="15"/>
      <c r="I3" s="16">
        <f>I17-K3</f>
        <v>1399.22</v>
      </c>
      <c r="J3" s="17"/>
      <c r="K3" s="18">
        <v>600.78</v>
      </c>
    </row>
    <row r="4">
      <c r="A4" s="5" t="s">
        <v>18</v>
      </c>
      <c r="B4" s="6" t="s">
        <v>19</v>
      </c>
      <c r="C4" s="19" t="s">
        <v>20</v>
      </c>
      <c r="D4" s="20" t="s">
        <v>21</v>
      </c>
      <c r="E4" s="8">
        <v>51173.33</v>
      </c>
      <c r="F4" s="8">
        <v>51173.33</v>
      </c>
      <c r="G4" s="8"/>
      <c r="H4" s="15"/>
      <c r="I4" s="16"/>
      <c r="J4" s="13"/>
      <c r="K4" s="13"/>
    </row>
    <row r="5">
      <c r="A5" s="5" t="s">
        <v>22</v>
      </c>
      <c r="B5" s="6" t="s">
        <v>23</v>
      </c>
      <c r="C5" s="14" t="s">
        <v>24</v>
      </c>
      <c r="D5" s="8" t="s">
        <v>21</v>
      </c>
      <c r="E5" s="8">
        <v>0.0</v>
      </c>
      <c r="F5" s="9">
        <v>0.0</v>
      </c>
      <c r="G5" s="21"/>
      <c r="H5" s="22"/>
      <c r="I5" s="16"/>
      <c r="J5" s="13"/>
      <c r="K5" s="13"/>
    </row>
    <row r="6">
      <c r="A6" s="5"/>
      <c r="B6" s="23"/>
      <c r="C6" s="7" t="s">
        <v>25</v>
      </c>
      <c r="D6" s="8" t="s">
        <v>21</v>
      </c>
      <c r="E6" s="8">
        <v>120000.0</v>
      </c>
      <c r="F6" s="8">
        <v>120000.0</v>
      </c>
      <c r="G6" s="8"/>
      <c r="H6" s="15"/>
      <c r="I6" s="16"/>
      <c r="J6" s="13"/>
      <c r="K6" s="13"/>
    </row>
    <row r="7">
      <c r="A7" s="5"/>
      <c r="B7" s="24"/>
      <c r="C7" s="7" t="s">
        <v>26</v>
      </c>
      <c r="D7" s="8" t="s">
        <v>21</v>
      </c>
      <c r="E7" s="8">
        <v>40000.0</v>
      </c>
      <c r="F7" s="8">
        <v>40000.0</v>
      </c>
      <c r="G7" s="21"/>
      <c r="H7" s="22"/>
      <c r="I7" s="16"/>
      <c r="J7" s="16"/>
      <c r="K7" s="13">
        <f>G30</f>
        <v>1333.36</v>
      </c>
    </row>
    <row r="8">
      <c r="A8" s="5"/>
      <c r="B8" s="6"/>
      <c r="C8" s="7" t="s">
        <v>27</v>
      </c>
      <c r="D8" s="8" t="s">
        <v>21</v>
      </c>
      <c r="E8" s="8">
        <f>F8-I8</f>
        <v>11617.36</v>
      </c>
      <c r="F8" s="25">
        <v>15635.65</v>
      </c>
      <c r="G8" s="26"/>
      <c r="H8" s="27"/>
      <c r="I8" s="16">
        <f>K30</f>
        <v>4018.29</v>
      </c>
      <c r="J8" s="28"/>
      <c r="K8" s="13">
        <f>F30-I8</f>
        <v>2136.39</v>
      </c>
    </row>
    <row r="9">
      <c r="A9" s="5"/>
      <c r="B9" s="6"/>
      <c r="C9" s="7" t="s">
        <v>28</v>
      </c>
      <c r="D9" s="29" t="s">
        <v>21</v>
      </c>
      <c r="E9" s="29">
        <v>70000.0</v>
      </c>
      <c r="F9" s="29">
        <v>70000.0</v>
      </c>
      <c r="G9" s="29"/>
      <c r="H9" s="30"/>
      <c r="I9" s="30"/>
      <c r="J9" s="30"/>
      <c r="K9" s="31"/>
    </row>
    <row r="10">
      <c r="A10" s="5" t="s">
        <v>29</v>
      </c>
      <c r="B10" s="6"/>
      <c r="C10" s="7" t="s">
        <v>30</v>
      </c>
      <c r="D10" s="29" t="s">
        <v>21</v>
      </c>
      <c r="E10" s="29">
        <v>25000.0</v>
      </c>
      <c r="F10" s="29">
        <v>25000.0</v>
      </c>
      <c r="G10" s="29"/>
      <c r="H10" s="30"/>
      <c r="I10" s="30"/>
      <c r="J10" s="30"/>
      <c r="K10" s="30">
        <f>E30</f>
        <v>3250</v>
      </c>
    </row>
    <row r="11">
      <c r="A11" s="5" t="s">
        <v>29</v>
      </c>
      <c r="B11" s="32"/>
      <c r="C11" s="33" t="s">
        <v>31</v>
      </c>
      <c r="D11" s="34"/>
      <c r="E11" s="35">
        <f t="shared" ref="E11:F11" si="1">E3</f>
        <v>37140.49</v>
      </c>
      <c r="F11" s="35">
        <f t="shared" si="1"/>
        <v>38539.71</v>
      </c>
      <c r="G11" s="35" t="str">
        <f t="shared" ref="G11:G12" si="2">G7</f>
        <v/>
      </c>
      <c r="H11" s="35"/>
      <c r="I11" s="35" t="str">
        <f t="shared" ref="I11:I12" si="3">I7</f>
        <v/>
      </c>
      <c r="J11" s="35"/>
      <c r="K11" s="35">
        <f>K3</f>
        <v>600.78</v>
      </c>
    </row>
    <row r="12">
      <c r="A12" s="5" t="s">
        <v>32</v>
      </c>
      <c r="B12" s="32"/>
      <c r="C12" s="36" t="s">
        <v>33</v>
      </c>
      <c r="D12" s="37"/>
      <c r="E12" s="21">
        <f>sum(E4:E10)</f>
        <v>317790.69</v>
      </c>
      <c r="F12" s="21">
        <f>sum(F4:F8)</f>
        <v>226808.98</v>
      </c>
      <c r="G12" s="21" t="str">
        <f t="shared" si="2"/>
        <v/>
      </c>
      <c r="H12" s="21"/>
      <c r="I12" s="21">
        <f t="shared" si="3"/>
        <v>4018.29</v>
      </c>
      <c r="J12" s="21"/>
      <c r="K12" s="21">
        <f>K7+K8+K10</f>
        <v>6719.75</v>
      </c>
    </row>
    <row r="13">
      <c r="A13" s="5" t="s">
        <v>34</v>
      </c>
      <c r="B13" s="6"/>
      <c r="C13" s="38" t="s">
        <v>35</v>
      </c>
      <c r="D13" s="39" t="str">
        <f t="shared" ref="D13:G13" si="4">D2</f>
        <v/>
      </c>
      <c r="E13" s="39">
        <f t="shared" si="4"/>
        <v>79020.38</v>
      </c>
      <c r="F13" s="39">
        <f t="shared" si="4"/>
        <v>68236.6</v>
      </c>
      <c r="G13" s="40" t="str">
        <f t="shared" si="4"/>
        <v/>
      </c>
      <c r="H13" s="40"/>
      <c r="I13" s="40" t="str">
        <f>I2</f>
        <v/>
      </c>
      <c r="J13" s="40"/>
      <c r="K13" s="40">
        <f>K2</f>
        <v>121.74</v>
      </c>
    </row>
    <row r="14">
      <c r="A14" s="5" t="s">
        <v>36</v>
      </c>
      <c r="B14" s="41"/>
      <c r="C14" s="42" t="s">
        <v>37</v>
      </c>
      <c r="D14" s="43">
        <f t="shared" ref="D14:G14" si="5">SUM(D11:D13)</f>
        <v>0</v>
      </c>
      <c r="E14" s="43">
        <f t="shared" si="5"/>
        <v>433951.56</v>
      </c>
      <c r="F14" s="43">
        <f t="shared" si="5"/>
        <v>333585.29</v>
      </c>
      <c r="G14" s="43">
        <f t="shared" si="5"/>
        <v>0</v>
      </c>
      <c r="H14" s="43"/>
      <c r="I14" s="43">
        <f>SUM(I11:I13)</f>
        <v>4018.29</v>
      </c>
      <c r="J14" s="43"/>
      <c r="K14" s="43">
        <f>SUM(K11:K12)</f>
        <v>7320.53</v>
      </c>
    </row>
    <row r="15">
      <c r="A15" s="5" t="s">
        <v>38</v>
      </c>
      <c r="B15" s="44"/>
      <c r="J15" s="45"/>
    </row>
    <row r="16">
      <c r="A16" s="46" t="s">
        <v>39</v>
      </c>
      <c r="B16" s="44">
        <v>0.0</v>
      </c>
      <c r="C16" s="47"/>
      <c r="D16" s="48" t="s">
        <v>40</v>
      </c>
      <c r="E16" s="49" t="s">
        <v>41</v>
      </c>
      <c r="F16" s="50" t="s">
        <v>42</v>
      </c>
      <c r="G16" s="7" t="s">
        <v>26</v>
      </c>
      <c r="H16" s="51" t="s">
        <v>43</v>
      </c>
      <c r="I16" s="52" t="s">
        <v>44</v>
      </c>
      <c r="J16" s="53" t="s">
        <v>45</v>
      </c>
      <c r="K16" s="50" t="s">
        <v>46</v>
      </c>
    </row>
    <row r="17">
      <c r="A17" s="46" t="s">
        <v>47</v>
      </c>
      <c r="B17" s="44">
        <v>0.0</v>
      </c>
      <c r="C17" s="23" t="s">
        <v>48</v>
      </c>
      <c r="D17" s="54">
        <v>400.75</v>
      </c>
      <c r="E17" s="55">
        <v>250.0</v>
      </c>
      <c r="F17" s="56">
        <v>270.0</v>
      </c>
      <c r="G17" s="56">
        <v>166.67</v>
      </c>
      <c r="H17" s="57">
        <v>33.15</v>
      </c>
      <c r="I17" s="58">
        <v>2000.0</v>
      </c>
      <c r="J17" s="54">
        <v>600.78</v>
      </c>
      <c r="K17" s="59">
        <v>469.55</v>
      </c>
    </row>
    <row r="18">
      <c r="A18" s="46" t="s">
        <v>49</v>
      </c>
      <c r="B18" s="44">
        <v>0.0</v>
      </c>
      <c r="C18" s="23" t="s">
        <v>50</v>
      </c>
      <c r="D18" s="54">
        <v>400.75</v>
      </c>
      <c r="E18" s="55">
        <v>250.0</v>
      </c>
      <c r="F18" s="56">
        <v>300.0</v>
      </c>
      <c r="G18" s="56">
        <v>166.67</v>
      </c>
      <c r="H18" s="57">
        <v>38.74</v>
      </c>
      <c r="I18" s="60"/>
      <c r="J18" s="61"/>
      <c r="K18" s="59">
        <v>478.55</v>
      </c>
    </row>
    <row r="19">
      <c r="A19" s="46" t="s">
        <v>51</v>
      </c>
      <c r="B19" s="44">
        <v>0.0</v>
      </c>
      <c r="C19" s="23" t="s">
        <v>52</v>
      </c>
      <c r="D19" s="53">
        <v>473.0</v>
      </c>
      <c r="E19" s="55">
        <v>250.0</v>
      </c>
      <c r="F19" s="56">
        <v>769.24</v>
      </c>
      <c r="G19" s="56">
        <v>166.67</v>
      </c>
      <c r="H19" s="57">
        <v>49.85</v>
      </c>
      <c r="I19" s="62"/>
      <c r="J19" s="63"/>
      <c r="K19" s="59">
        <v>487.72</v>
      </c>
    </row>
    <row r="20">
      <c r="A20" s="46" t="s">
        <v>53</v>
      </c>
      <c r="B20" s="44">
        <v>0.0</v>
      </c>
      <c r="C20" s="23" t="s">
        <v>54</v>
      </c>
      <c r="D20" s="53">
        <v>400.75</v>
      </c>
      <c r="E20" s="55">
        <v>250.0</v>
      </c>
      <c r="F20" s="56">
        <v>769.24</v>
      </c>
      <c r="G20" s="56">
        <v>166.67</v>
      </c>
      <c r="H20" s="64"/>
      <c r="I20" s="60"/>
      <c r="J20" s="61"/>
      <c r="K20" s="59">
        <v>497.07</v>
      </c>
    </row>
    <row r="21" ht="15.75" customHeight="1">
      <c r="A21" s="46" t="s">
        <v>55</v>
      </c>
      <c r="B21" s="44">
        <v>0.0</v>
      </c>
      <c r="C21" s="23" t="s">
        <v>56</v>
      </c>
      <c r="D21" s="53">
        <v>400.75</v>
      </c>
      <c r="E21" s="55">
        <v>250.0</v>
      </c>
      <c r="F21" s="56">
        <v>769.24</v>
      </c>
      <c r="G21" s="56">
        <v>166.67</v>
      </c>
      <c r="H21" s="64"/>
      <c r="I21" s="60"/>
      <c r="J21" s="61"/>
      <c r="K21" s="59">
        <v>506.6</v>
      </c>
    </row>
    <row r="22" ht="15.75" customHeight="1">
      <c r="A22" s="46" t="s">
        <v>57</v>
      </c>
      <c r="B22" s="44">
        <f>I3+I8</f>
        <v>5417.51</v>
      </c>
      <c r="C22" s="23" t="s">
        <v>58</v>
      </c>
      <c r="D22" s="65"/>
      <c r="E22" s="55">
        <v>250.0</v>
      </c>
      <c r="F22" s="66">
        <v>769.24</v>
      </c>
      <c r="G22" s="56">
        <v>166.67</v>
      </c>
      <c r="H22" s="64"/>
      <c r="I22" s="60"/>
      <c r="J22" s="61"/>
      <c r="K22" s="59">
        <v>516.3</v>
      </c>
    </row>
    <row r="23" ht="15.75" customHeight="1">
      <c r="A23" s="5" t="s">
        <v>59</v>
      </c>
      <c r="B23" s="44"/>
      <c r="C23" s="23" t="s">
        <v>60</v>
      </c>
      <c r="D23" s="64"/>
      <c r="E23" s="55">
        <v>250.0</v>
      </c>
      <c r="F23" s="66">
        <v>769.24</v>
      </c>
      <c r="G23" s="56">
        <v>166.67</v>
      </c>
      <c r="H23" s="64"/>
      <c r="K23" s="59">
        <v>526.21</v>
      </c>
      <c r="L23" s="23"/>
    </row>
    <row r="24" ht="15.75" customHeight="1">
      <c r="A24" s="46" t="s">
        <v>61</v>
      </c>
      <c r="B24" s="44">
        <v>0.0</v>
      </c>
      <c r="C24" s="23" t="s">
        <v>62</v>
      </c>
      <c r="D24" s="64"/>
      <c r="E24" s="55">
        <v>250.0</v>
      </c>
      <c r="F24" s="66">
        <v>1538.48</v>
      </c>
      <c r="G24" s="56">
        <v>166.67</v>
      </c>
      <c r="H24" s="64"/>
      <c r="I24" s="67"/>
      <c r="J24" s="67"/>
      <c r="K24" s="59">
        <v>536.29</v>
      </c>
      <c r="L24" s="23"/>
    </row>
    <row r="25" ht="15.75" customHeight="1">
      <c r="A25" s="46" t="s">
        <v>63</v>
      </c>
      <c r="B25" s="68">
        <v>0.0</v>
      </c>
      <c r="C25" s="23" t="s">
        <v>64</v>
      </c>
      <c r="E25" s="66">
        <v>250.0</v>
      </c>
      <c r="F25" s="56">
        <v>200.0</v>
      </c>
      <c r="G25" s="69"/>
      <c r="H25" s="64"/>
    </row>
    <row r="26" ht="15.75" customHeight="1">
      <c r="A26" s="46" t="s">
        <v>65</v>
      </c>
      <c r="B26" s="44">
        <v>0.0</v>
      </c>
      <c r="C26" s="23" t="s">
        <v>66</v>
      </c>
      <c r="D26" s="64"/>
      <c r="E26" s="66">
        <v>250.0</v>
      </c>
      <c r="F26" s="64"/>
      <c r="G26" s="69"/>
      <c r="H26" s="64"/>
    </row>
    <row r="27" ht="15.75" customHeight="1">
      <c r="A27" s="46" t="s">
        <v>67</v>
      </c>
      <c r="B27" s="44">
        <v>0.0</v>
      </c>
      <c r="C27" s="23" t="s">
        <v>68</v>
      </c>
      <c r="D27" s="64"/>
      <c r="E27" s="66">
        <v>750.0</v>
      </c>
      <c r="F27" s="64"/>
      <c r="G27" s="69"/>
      <c r="H27" s="64"/>
    </row>
    <row r="28" ht="15.75" customHeight="1">
      <c r="A28" s="46" t="s">
        <v>69</v>
      </c>
      <c r="B28" s="44">
        <v>0.0</v>
      </c>
      <c r="C28" s="23" t="s">
        <v>70</v>
      </c>
      <c r="D28" s="64"/>
      <c r="E28" s="64"/>
      <c r="F28" s="64"/>
      <c r="G28" s="69"/>
      <c r="H28" s="64"/>
    </row>
    <row r="29" ht="15.75" customHeight="1">
      <c r="A29" s="46" t="s">
        <v>71</v>
      </c>
      <c r="B29" s="70">
        <f>D30</f>
        <v>2076</v>
      </c>
      <c r="C29" s="23" t="s">
        <v>48</v>
      </c>
      <c r="E29" s="64"/>
      <c r="F29" s="64"/>
      <c r="H29" s="64"/>
    </row>
    <row r="30" ht="15.75" customHeight="1">
      <c r="A30" s="23" t="s">
        <v>72</v>
      </c>
      <c r="B30" s="44">
        <f>SUM(B16:B29)</f>
        <v>7493.51</v>
      </c>
      <c r="D30" s="71">
        <f>SUM(D17:D28)</f>
        <v>2076</v>
      </c>
      <c r="E30" s="71">
        <f t="shared" ref="E30:F30" si="6">SUM(E17:E29)</f>
        <v>3250</v>
      </c>
      <c r="F30" s="71">
        <f t="shared" si="6"/>
        <v>6154.68</v>
      </c>
      <c r="G30" s="71">
        <f t="shared" ref="G30:K30" si="7">SUM(G17:G28)</f>
        <v>1333.36</v>
      </c>
      <c r="H30" s="71">
        <f t="shared" si="7"/>
        <v>121.74</v>
      </c>
      <c r="I30" s="71">
        <f t="shared" si="7"/>
        <v>2000</v>
      </c>
      <c r="J30" s="71">
        <f t="shared" si="7"/>
        <v>600.78</v>
      </c>
      <c r="K30" s="71">
        <f t="shared" si="7"/>
        <v>4018.29</v>
      </c>
    </row>
    <row r="31" ht="15.75" customHeight="1">
      <c r="A31" s="23" t="s">
        <v>73</v>
      </c>
      <c r="B31" s="72">
        <f>E14</f>
        <v>433951.56</v>
      </c>
    </row>
    <row r="32" ht="15.75" customHeight="1"/>
    <row r="33" ht="15.75" customHeight="1"/>
    <row r="34" ht="15.75" customHeight="1"/>
    <row r="35" ht="15.75" customHeight="1">
      <c r="B35" s="73"/>
    </row>
    <row r="36" ht="15.75" customHeight="1">
      <c r="B36" s="73"/>
    </row>
    <row r="37" ht="15.75" customHeight="1">
      <c r="B37" s="73"/>
    </row>
    <row r="38" ht="15.75" customHeight="1"/>
    <row r="39" ht="15.75" customHeight="1">
      <c r="B39" s="73"/>
    </row>
    <row r="40" ht="15.75" customHeight="1">
      <c r="A40" s="74"/>
      <c r="B40" s="7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76">
        <v>45017.0</v>
      </c>
      <c r="B1" s="76">
        <v>45017.0</v>
      </c>
      <c r="C1" s="57" t="s">
        <v>74</v>
      </c>
      <c r="D1" s="57" t="s">
        <v>75</v>
      </c>
      <c r="E1" s="57" t="s">
        <v>76</v>
      </c>
      <c r="F1" s="57" t="s">
        <v>77</v>
      </c>
      <c r="G1" s="57">
        <v>-473.0</v>
      </c>
      <c r="H1" s="57">
        <v>75373.18</v>
      </c>
    </row>
    <row r="2">
      <c r="A2" s="57" t="s">
        <v>78</v>
      </c>
      <c r="B2" s="57" t="s">
        <v>78</v>
      </c>
      <c r="C2" s="57" t="s">
        <v>74</v>
      </c>
      <c r="D2" s="57" t="s">
        <v>79</v>
      </c>
      <c r="E2" s="57" t="s">
        <v>80</v>
      </c>
      <c r="F2" s="57" t="s">
        <v>81</v>
      </c>
      <c r="G2" s="57">
        <v>-400.75</v>
      </c>
      <c r="H2" s="57">
        <v>77951.29</v>
      </c>
    </row>
    <row r="3">
      <c r="A3" s="76">
        <v>45170.0</v>
      </c>
      <c r="B3" s="76">
        <v>45170.0</v>
      </c>
      <c r="C3" s="57" t="s">
        <v>74</v>
      </c>
      <c r="D3" s="57" t="s">
        <v>82</v>
      </c>
      <c r="E3" s="57" t="s">
        <v>83</v>
      </c>
      <c r="F3" s="57" t="s">
        <v>84</v>
      </c>
      <c r="G3" s="57">
        <v>-400.75</v>
      </c>
      <c r="H3" s="57">
        <v>74972.43</v>
      </c>
    </row>
    <row r="4">
      <c r="A4" s="57" t="s">
        <v>85</v>
      </c>
      <c r="B4" s="76">
        <v>44928.0</v>
      </c>
      <c r="C4" s="57" t="s">
        <v>86</v>
      </c>
      <c r="D4" s="57" t="s">
        <v>87</v>
      </c>
      <c r="E4" s="57" t="s">
        <v>87</v>
      </c>
      <c r="F4" s="57" t="s">
        <v>86</v>
      </c>
      <c r="G4" s="57">
        <v>33.15</v>
      </c>
      <c r="H4" s="57">
        <v>76544.06</v>
      </c>
    </row>
    <row r="5">
      <c r="A5" s="57" t="s">
        <v>88</v>
      </c>
      <c r="B5" s="76">
        <v>44929.0</v>
      </c>
      <c r="C5" s="57" t="s">
        <v>86</v>
      </c>
      <c r="D5" s="57" t="s">
        <v>89</v>
      </c>
      <c r="E5" s="57" t="s">
        <v>89</v>
      </c>
      <c r="F5" s="57" t="s">
        <v>86</v>
      </c>
      <c r="G5" s="57">
        <v>38.74</v>
      </c>
      <c r="H5" s="57">
        <v>78102.04</v>
      </c>
    </row>
    <row r="6">
      <c r="A6" s="57" t="s">
        <v>90</v>
      </c>
      <c r="B6" s="76">
        <v>44930.0</v>
      </c>
      <c r="C6" s="57" t="s">
        <v>86</v>
      </c>
      <c r="D6" s="57" t="s">
        <v>91</v>
      </c>
      <c r="E6" s="57" t="s">
        <v>91</v>
      </c>
      <c r="F6" s="57" t="s">
        <v>86</v>
      </c>
      <c r="G6" s="57">
        <v>49.85</v>
      </c>
      <c r="H6" s="57">
        <v>78770.38</v>
      </c>
    </row>
    <row r="7">
      <c r="A7" s="76">
        <v>45050.0</v>
      </c>
      <c r="B7" s="76">
        <v>45050.0</v>
      </c>
      <c r="C7" s="57" t="s">
        <v>92</v>
      </c>
      <c r="D7" s="57" t="s">
        <v>93</v>
      </c>
      <c r="E7" s="57" t="s">
        <v>94</v>
      </c>
      <c r="F7" s="57" t="s">
        <v>95</v>
      </c>
      <c r="G7" s="57">
        <v>250.0</v>
      </c>
      <c r="H7" s="57">
        <v>79020.38</v>
      </c>
    </row>
    <row r="8">
      <c r="A8" s="76">
        <v>45141.0</v>
      </c>
      <c r="B8" s="76">
        <v>45141.0</v>
      </c>
      <c r="C8" s="57" t="s">
        <v>92</v>
      </c>
      <c r="D8" s="57" t="s">
        <v>96</v>
      </c>
      <c r="E8" s="57" t="s">
        <v>94</v>
      </c>
      <c r="F8" s="57" t="s">
        <v>95</v>
      </c>
      <c r="G8" s="57">
        <v>250.0</v>
      </c>
      <c r="H8" s="57">
        <v>78352.04</v>
      </c>
    </row>
    <row r="9">
      <c r="A9" s="57" t="s">
        <v>97</v>
      </c>
      <c r="B9" s="57" t="s">
        <v>97</v>
      </c>
      <c r="C9" s="57" t="s">
        <v>92</v>
      </c>
      <c r="D9" s="57" t="s">
        <v>98</v>
      </c>
      <c r="E9" s="57" t="s">
        <v>94</v>
      </c>
      <c r="F9" s="57" t="s">
        <v>99</v>
      </c>
      <c r="G9" s="57">
        <v>750.0</v>
      </c>
      <c r="H9" s="57">
        <v>78063.3</v>
      </c>
    </row>
    <row r="10">
      <c r="A10" s="57" t="s">
        <v>90</v>
      </c>
      <c r="B10" s="76">
        <v>44930.0</v>
      </c>
      <c r="C10" s="57" t="s">
        <v>92</v>
      </c>
      <c r="D10" s="57" t="s">
        <v>100</v>
      </c>
      <c r="E10" s="57" t="s">
        <v>101</v>
      </c>
      <c r="F10" s="57" t="s">
        <v>102</v>
      </c>
      <c r="G10" s="57">
        <v>769.24</v>
      </c>
      <c r="H10" s="57">
        <v>78720.53</v>
      </c>
    </row>
    <row r="11">
      <c r="A11" s="76">
        <v>44959.0</v>
      </c>
      <c r="B11" s="76">
        <v>44959.0</v>
      </c>
      <c r="C11" s="57" t="s">
        <v>92</v>
      </c>
      <c r="D11" s="57" t="s">
        <v>103</v>
      </c>
      <c r="E11" s="57" t="s">
        <v>101</v>
      </c>
      <c r="F11" s="57" t="s">
        <v>102</v>
      </c>
      <c r="G11" s="57">
        <v>769.24</v>
      </c>
      <c r="H11" s="57">
        <v>77313.3</v>
      </c>
    </row>
    <row r="12">
      <c r="A12" s="57" t="s">
        <v>104</v>
      </c>
      <c r="B12" s="57" t="s">
        <v>104</v>
      </c>
      <c r="C12" s="57" t="s">
        <v>92</v>
      </c>
      <c r="D12" s="57" t="s">
        <v>105</v>
      </c>
      <c r="E12" s="57" t="s">
        <v>101</v>
      </c>
      <c r="F12" s="57" t="s">
        <v>106</v>
      </c>
      <c r="G12" s="57">
        <v>1538.48</v>
      </c>
      <c r="H12" s="57">
        <v>76510.91</v>
      </c>
    </row>
    <row r="13">
      <c r="A13" s="76">
        <v>44986.0</v>
      </c>
      <c r="B13" s="76">
        <v>44986.0</v>
      </c>
      <c r="C13" s="57" t="s">
        <v>92</v>
      </c>
      <c r="D13" s="57" t="s">
        <v>107</v>
      </c>
      <c r="E13" s="57" t="s">
        <v>108</v>
      </c>
      <c r="F13" s="57" t="s">
        <v>109</v>
      </c>
      <c r="G13" s="57">
        <v>75846.18</v>
      </c>
      <c r="H13" s="57">
        <v>75846.18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0.14"/>
  </cols>
  <sheetData>
    <row r="1">
      <c r="A1" s="77">
        <v>44197.0</v>
      </c>
      <c r="B1" s="77">
        <v>44897.0</v>
      </c>
      <c r="C1" s="67" t="s">
        <v>110</v>
      </c>
      <c r="D1" s="67" t="s">
        <v>111</v>
      </c>
      <c r="E1" s="67" t="s">
        <v>112</v>
      </c>
      <c r="F1" s="78">
        <v>24010.23</v>
      </c>
      <c r="G1" s="77">
        <v>44742.0</v>
      </c>
      <c r="H1" s="77">
        <v>44743.0</v>
      </c>
      <c r="I1" s="67" t="s">
        <v>113</v>
      </c>
      <c r="J1" s="79">
        <v>7.01308812E8</v>
      </c>
      <c r="K1" s="67" t="s">
        <v>114</v>
      </c>
      <c r="L1" s="67">
        <v>-400.75</v>
      </c>
      <c r="M1" s="78">
        <v>71393.58</v>
      </c>
      <c r="N1" s="80"/>
      <c r="O1" s="67" t="b">
        <v>1</v>
      </c>
      <c r="P1" s="78">
        <v>75846.18</v>
      </c>
      <c r="Q1" s="78">
        <v>75846.18</v>
      </c>
      <c r="R1" s="80"/>
      <c r="S1" s="80"/>
      <c r="T1" s="80"/>
      <c r="U1" s="80"/>
      <c r="V1" s="80"/>
      <c r="W1" s="80"/>
      <c r="X1" s="80"/>
      <c r="Y1" s="80"/>
      <c r="Z1" s="80"/>
    </row>
    <row r="2">
      <c r="A2" s="77">
        <v>44197.0</v>
      </c>
      <c r="B2" s="77">
        <v>44897.0</v>
      </c>
      <c r="C2" s="67" t="s">
        <v>110</v>
      </c>
      <c r="D2" s="67" t="s">
        <v>111</v>
      </c>
      <c r="E2" s="67" t="s">
        <v>112</v>
      </c>
      <c r="F2" s="78">
        <v>24010.23</v>
      </c>
      <c r="G2" s="77">
        <v>44834.0</v>
      </c>
      <c r="H2" s="77">
        <v>44837.0</v>
      </c>
      <c r="I2" s="67" t="s">
        <v>113</v>
      </c>
      <c r="J2" s="79">
        <v>1.003462712E9</v>
      </c>
      <c r="K2" s="67" t="s">
        <v>114</v>
      </c>
      <c r="L2" s="67">
        <v>-400.75</v>
      </c>
      <c r="M2" s="78">
        <v>75012.84</v>
      </c>
      <c r="N2" s="80"/>
      <c r="O2" s="67" t="b">
        <v>1</v>
      </c>
      <c r="P2" s="78">
        <v>75846.18</v>
      </c>
      <c r="Q2" s="78">
        <v>75846.18</v>
      </c>
      <c r="R2" s="80"/>
      <c r="S2" s="80"/>
      <c r="T2" s="80"/>
      <c r="U2" s="80"/>
      <c r="V2" s="80"/>
      <c r="W2" s="80"/>
      <c r="X2" s="80"/>
      <c r="Y2" s="80"/>
      <c r="Z2" s="80"/>
    </row>
    <row r="3">
      <c r="A3" s="77">
        <v>44197.0</v>
      </c>
      <c r="B3" s="77">
        <v>44897.0</v>
      </c>
      <c r="C3" s="67" t="s">
        <v>110</v>
      </c>
      <c r="D3" s="67" t="s">
        <v>111</v>
      </c>
      <c r="E3" s="67" t="s">
        <v>112</v>
      </c>
      <c r="F3" s="78">
        <v>24010.23</v>
      </c>
      <c r="G3" s="77">
        <v>44663.0</v>
      </c>
      <c r="H3" s="77">
        <v>44663.0</v>
      </c>
      <c r="I3" s="67" t="s">
        <v>115</v>
      </c>
      <c r="J3" s="67" t="s">
        <v>116</v>
      </c>
      <c r="K3" s="67" t="s">
        <v>117</v>
      </c>
      <c r="L3" s="67">
        <v>166.67</v>
      </c>
      <c r="M3" s="78">
        <v>68403.27</v>
      </c>
      <c r="N3" s="80"/>
      <c r="O3" s="67" t="b">
        <v>1</v>
      </c>
      <c r="P3" s="78">
        <v>75846.18</v>
      </c>
      <c r="Q3" s="78">
        <v>75846.18</v>
      </c>
      <c r="R3" s="80"/>
      <c r="S3" s="80"/>
      <c r="T3" s="80"/>
      <c r="U3" s="80"/>
      <c r="V3" s="80"/>
      <c r="W3" s="80"/>
      <c r="X3" s="80"/>
      <c r="Y3" s="80"/>
      <c r="Z3" s="80"/>
    </row>
    <row r="4">
      <c r="A4" s="77">
        <v>44197.0</v>
      </c>
      <c r="B4" s="77">
        <v>44897.0</v>
      </c>
      <c r="C4" s="67" t="s">
        <v>110</v>
      </c>
      <c r="D4" s="67" t="s">
        <v>111</v>
      </c>
      <c r="E4" s="67" t="s">
        <v>112</v>
      </c>
      <c r="F4" s="78">
        <v>24010.23</v>
      </c>
      <c r="G4" s="77">
        <v>44693.0</v>
      </c>
      <c r="H4" s="77">
        <v>44693.0</v>
      </c>
      <c r="I4" s="67" t="s">
        <v>115</v>
      </c>
      <c r="J4" s="67" t="s">
        <v>118</v>
      </c>
      <c r="K4" s="67" t="s">
        <v>117</v>
      </c>
      <c r="L4" s="67">
        <v>166.67</v>
      </c>
      <c r="M4" s="78">
        <v>69589.18</v>
      </c>
      <c r="N4" s="80"/>
      <c r="O4" s="67" t="b">
        <v>1</v>
      </c>
      <c r="P4" s="78">
        <v>75846.18</v>
      </c>
      <c r="Q4" s="78">
        <v>75846.18</v>
      </c>
      <c r="R4" s="80"/>
      <c r="S4" s="80"/>
      <c r="T4" s="80"/>
      <c r="U4" s="80"/>
      <c r="V4" s="80"/>
      <c r="W4" s="80"/>
      <c r="X4" s="80"/>
      <c r="Y4" s="80"/>
      <c r="Z4" s="80"/>
    </row>
    <row r="5">
      <c r="A5" s="77">
        <v>44197.0</v>
      </c>
      <c r="B5" s="77">
        <v>44897.0</v>
      </c>
      <c r="C5" s="67" t="s">
        <v>110</v>
      </c>
      <c r="D5" s="67" t="s">
        <v>111</v>
      </c>
      <c r="E5" s="67" t="s">
        <v>112</v>
      </c>
      <c r="F5" s="78">
        <v>24010.23</v>
      </c>
      <c r="G5" s="77">
        <v>44728.0</v>
      </c>
      <c r="H5" s="77">
        <v>44725.0</v>
      </c>
      <c r="I5" s="67" t="s">
        <v>115</v>
      </c>
      <c r="J5" s="67" t="s">
        <v>119</v>
      </c>
      <c r="K5" s="67" t="s">
        <v>117</v>
      </c>
      <c r="L5" s="67">
        <v>166.67</v>
      </c>
      <c r="M5" s="78">
        <v>70775.09</v>
      </c>
      <c r="N5" s="80"/>
      <c r="O5" s="67" t="b">
        <v>1</v>
      </c>
      <c r="P5" s="78">
        <v>75846.18</v>
      </c>
      <c r="Q5" s="78">
        <v>75846.18</v>
      </c>
      <c r="R5" s="80"/>
      <c r="S5" s="80"/>
      <c r="T5" s="80"/>
      <c r="U5" s="80"/>
      <c r="V5" s="80"/>
      <c r="W5" s="80"/>
      <c r="X5" s="80"/>
      <c r="Y5" s="80"/>
      <c r="Z5" s="80"/>
    </row>
    <row r="6">
      <c r="A6" s="77">
        <v>44197.0</v>
      </c>
      <c r="B6" s="77">
        <v>44897.0</v>
      </c>
      <c r="C6" s="67" t="s">
        <v>110</v>
      </c>
      <c r="D6" s="67" t="s">
        <v>111</v>
      </c>
      <c r="E6" s="67" t="s">
        <v>112</v>
      </c>
      <c r="F6" s="78">
        <v>24010.23</v>
      </c>
      <c r="G6" s="77">
        <v>44754.0</v>
      </c>
      <c r="H6" s="77">
        <v>44754.0</v>
      </c>
      <c r="I6" s="67" t="s">
        <v>115</v>
      </c>
      <c r="J6" s="67" t="s">
        <v>120</v>
      </c>
      <c r="K6" s="67" t="s">
        <v>117</v>
      </c>
      <c r="L6" s="67">
        <v>166.67</v>
      </c>
      <c r="M6" s="78">
        <v>71560.25</v>
      </c>
      <c r="N6" s="80"/>
      <c r="O6" s="67" t="b">
        <v>1</v>
      </c>
      <c r="P6" s="78">
        <v>75846.18</v>
      </c>
      <c r="Q6" s="78">
        <v>75846.18</v>
      </c>
      <c r="R6" s="80"/>
      <c r="S6" s="80"/>
      <c r="T6" s="80"/>
      <c r="U6" s="80"/>
      <c r="V6" s="80"/>
      <c r="W6" s="80"/>
      <c r="X6" s="80"/>
      <c r="Y6" s="80"/>
      <c r="Z6" s="80"/>
    </row>
    <row r="7">
      <c r="A7" s="77">
        <v>44197.0</v>
      </c>
      <c r="B7" s="77">
        <v>44897.0</v>
      </c>
      <c r="C7" s="67" t="s">
        <v>110</v>
      </c>
      <c r="D7" s="67" t="s">
        <v>111</v>
      </c>
      <c r="E7" s="67" t="s">
        <v>112</v>
      </c>
      <c r="F7" s="78">
        <v>24010.23</v>
      </c>
      <c r="G7" s="77">
        <v>44785.0</v>
      </c>
      <c r="H7" s="77">
        <v>44785.0</v>
      </c>
      <c r="I7" s="67" t="s">
        <v>115</v>
      </c>
      <c r="J7" s="67" t="s">
        <v>121</v>
      </c>
      <c r="K7" s="67" t="s">
        <v>117</v>
      </c>
      <c r="L7" s="67">
        <v>166.67</v>
      </c>
      <c r="M7" s="78">
        <v>72526.92</v>
      </c>
      <c r="N7" s="80"/>
      <c r="O7" s="67" t="b">
        <v>1</v>
      </c>
      <c r="P7" s="78">
        <v>75846.18</v>
      </c>
      <c r="Q7" s="78">
        <v>75846.18</v>
      </c>
      <c r="R7" s="80"/>
      <c r="S7" s="80"/>
      <c r="T7" s="80"/>
      <c r="U7" s="80"/>
      <c r="V7" s="80"/>
      <c r="W7" s="80"/>
      <c r="X7" s="80"/>
      <c r="Y7" s="80"/>
      <c r="Z7" s="80"/>
    </row>
    <row r="8">
      <c r="A8" s="77">
        <v>44197.0</v>
      </c>
      <c r="B8" s="77">
        <v>44897.0</v>
      </c>
      <c r="C8" s="67" t="s">
        <v>110</v>
      </c>
      <c r="D8" s="67" t="s">
        <v>111</v>
      </c>
      <c r="E8" s="67" t="s">
        <v>112</v>
      </c>
      <c r="F8" s="78">
        <v>24010.23</v>
      </c>
      <c r="G8" s="77">
        <v>44817.0</v>
      </c>
      <c r="H8" s="77">
        <v>44816.0</v>
      </c>
      <c r="I8" s="67" t="s">
        <v>115</v>
      </c>
      <c r="J8" s="67" t="s">
        <v>122</v>
      </c>
      <c r="K8" s="67" t="s">
        <v>117</v>
      </c>
      <c r="L8" s="67">
        <v>166.67</v>
      </c>
      <c r="M8" s="78">
        <v>73143.59</v>
      </c>
      <c r="N8" s="80"/>
      <c r="O8" s="67" t="b">
        <v>1</v>
      </c>
      <c r="P8" s="78">
        <v>75846.18</v>
      </c>
      <c r="Q8" s="78">
        <v>75846.18</v>
      </c>
      <c r="R8" s="80"/>
      <c r="S8" s="80"/>
      <c r="T8" s="80"/>
      <c r="U8" s="80"/>
      <c r="V8" s="80"/>
      <c r="W8" s="80"/>
      <c r="X8" s="80"/>
      <c r="Y8" s="80"/>
      <c r="Z8" s="80"/>
    </row>
    <row r="9">
      <c r="A9" s="77">
        <v>44197.0</v>
      </c>
      <c r="B9" s="77">
        <v>44897.0</v>
      </c>
      <c r="C9" s="67" t="s">
        <v>110</v>
      </c>
      <c r="D9" s="67" t="s">
        <v>111</v>
      </c>
      <c r="E9" s="67" t="s">
        <v>112</v>
      </c>
      <c r="F9" s="78">
        <v>24010.23</v>
      </c>
      <c r="G9" s="81">
        <v>44846.0</v>
      </c>
      <c r="H9" s="81">
        <v>44846.0</v>
      </c>
      <c r="I9" s="67" t="s">
        <v>115</v>
      </c>
      <c r="J9" s="67" t="s">
        <v>123</v>
      </c>
      <c r="K9" s="67" t="s">
        <v>117</v>
      </c>
      <c r="L9" s="67">
        <v>166.67</v>
      </c>
      <c r="M9" s="78">
        <v>75429.51</v>
      </c>
      <c r="N9" s="80"/>
      <c r="O9" s="67" t="b">
        <v>1</v>
      </c>
      <c r="P9" s="78">
        <v>75846.18</v>
      </c>
      <c r="Q9" s="78">
        <v>75846.18</v>
      </c>
      <c r="R9" s="80"/>
      <c r="S9" s="80"/>
      <c r="T9" s="80"/>
      <c r="U9" s="80"/>
      <c r="V9" s="80"/>
      <c r="W9" s="80"/>
      <c r="X9" s="80"/>
      <c r="Y9" s="80"/>
      <c r="Z9" s="80"/>
    </row>
    <row r="10">
      <c r="A10" s="77">
        <v>44197.0</v>
      </c>
      <c r="B10" s="77">
        <v>44897.0</v>
      </c>
      <c r="C10" s="67" t="s">
        <v>110</v>
      </c>
      <c r="D10" s="67" t="s">
        <v>111</v>
      </c>
      <c r="E10" s="67" t="s">
        <v>112</v>
      </c>
      <c r="F10" s="78">
        <v>24010.23</v>
      </c>
      <c r="G10" s="81">
        <v>44879.0</v>
      </c>
      <c r="H10" s="81">
        <v>44879.0</v>
      </c>
      <c r="I10" s="67" t="s">
        <v>115</v>
      </c>
      <c r="J10" s="67" t="s">
        <v>124</v>
      </c>
      <c r="K10" s="67" t="s">
        <v>125</v>
      </c>
      <c r="L10" s="67">
        <v>166.67</v>
      </c>
      <c r="M10" s="78">
        <v>75846.18</v>
      </c>
      <c r="N10" s="80"/>
      <c r="O10" s="67" t="b">
        <v>1</v>
      </c>
      <c r="P10" s="78">
        <v>75846.18</v>
      </c>
      <c r="Q10" s="78">
        <v>75846.18</v>
      </c>
      <c r="R10" s="80"/>
      <c r="S10" s="80"/>
      <c r="T10" s="80"/>
      <c r="U10" s="80"/>
      <c r="V10" s="80"/>
      <c r="W10" s="80"/>
      <c r="X10" s="80"/>
      <c r="Y10" s="80"/>
      <c r="Z10" s="80"/>
    </row>
    <row r="11">
      <c r="A11" s="77">
        <v>44197.0</v>
      </c>
      <c r="B11" s="77">
        <v>44897.0</v>
      </c>
      <c r="C11" s="67" t="s">
        <v>110</v>
      </c>
      <c r="D11" s="67" t="s">
        <v>111</v>
      </c>
      <c r="E11" s="67" t="s">
        <v>112</v>
      </c>
      <c r="F11" s="78">
        <v>24010.23</v>
      </c>
      <c r="G11" s="77">
        <v>44790.0</v>
      </c>
      <c r="H11" s="77">
        <v>44790.0</v>
      </c>
      <c r="I11" s="67" t="s">
        <v>115</v>
      </c>
      <c r="J11" s="67" t="s">
        <v>126</v>
      </c>
      <c r="K11" s="67" t="s">
        <v>127</v>
      </c>
      <c r="L11" s="67">
        <v>200.0</v>
      </c>
      <c r="M11" s="78">
        <v>72726.92</v>
      </c>
      <c r="N11" s="80"/>
      <c r="O11" s="67" t="b">
        <v>1</v>
      </c>
      <c r="P11" s="78">
        <v>75846.18</v>
      </c>
      <c r="Q11" s="78">
        <v>75846.18</v>
      </c>
      <c r="R11" s="80"/>
      <c r="S11" s="80"/>
      <c r="T11" s="80"/>
      <c r="U11" s="80"/>
      <c r="V11" s="80"/>
      <c r="W11" s="80"/>
      <c r="X11" s="80"/>
      <c r="Y11" s="80"/>
      <c r="Z11" s="80"/>
    </row>
    <row r="12">
      <c r="A12" s="77">
        <v>44197.0</v>
      </c>
      <c r="B12" s="77">
        <v>44897.0</v>
      </c>
      <c r="C12" s="67" t="s">
        <v>110</v>
      </c>
      <c r="D12" s="67" t="s">
        <v>111</v>
      </c>
      <c r="E12" s="67" t="s">
        <v>112</v>
      </c>
      <c r="F12" s="78">
        <v>24010.23</v>
      </c>
      <c r="G12" s="77">
        <v>44678.0</v>
      </c>
      <c r="H12" s="77">
        <v>44676.0</v>
      </c>
      <c r="I12" s="67" t="s">
        <v>115</v>
      </c>
      <c r="J12" s="67" t="s">
        <v>128</v>
      </c>
      <c r="K12" s="67" t="s">
        <v>129</v>
      </c>
      <c r="L12" s="67">
        <v>250.0</v>
      </c>
      <c r="M12" s="78">
        <v>68653.27</v>
      </c>
      <c r="N12" s="80"/>
      <c r="O12" s="67" t="b">
        <v>1</v>
      </c>
      <c r="P12" s="78">
        <v>75846.18</v>
      </c>
      <c r="Q12" s="78">
        <v>75846.18</v>
      </c>
      <c r="R12" s="80"/>
      <c r="S12" s="80"/>
      <c r="T12" s="80"/>
      <c r="U12" s="80"/>
      <c r="V12" s="80"/>
      <c r="W12" s="80"/>
      <c r="X12" s="80"/>
      <c r="Y12" s="80"/>
      <c r="Z12" s="80"/>
    </row>
    <row r="13">
      <c r="A13" s="77">
        <v>44197.0</v>
      </c>
      <c r="B13" s="77">
        <v>44897.0</v>
      </c>
      <c r="C13" s="67" t="s">
        <v>110</v>
      </c>
      <c r="D13" s="67" t="s">
        <v>111</v>
      </c>
      <c r="E13" s="67" t="s">
        <v>112</v>
      </c>
      <c r="F13" s="78">
        <v>24010.23</v>
      </c>
      <c r="G13" s="77">
        <v>44707.0</v>
      </c>
      <c r="H13" s="77">
        <v>44704.0</v>
      </c>
      <c r="I13" s="67" t="s">
        <v>115</v>
      </c>
      <c r="J13" s="67" t="s">
        <v>130</v>
      </c>
      <c r="K13" s="67" t="s">
        <v>131</v>
      </c>
      <c r="L13" s="67">
        <v>250.0</v>
      </c>
      <c r="M13" s="78">
        <v>69839.18</v>
      </c>
      <c r="N13" s="80"/>
      <c r="O13" s="67" t="b">
        <v>1</v>
      </c>
      <c r="P13" s="78">
        <v>75846.18</v>
      </c>
      <c r="Q13" s="78">
        <v>75846.18</v>
      </c>
      <c r="R13" s="80"/>
      <c r="S13" s="80"/>
      <c r="T13" s="80"/>
      <c r="U13" s="80"/>
      <c r="V13" s="80"/>
      <c r="W13" s="80"/>
      <c r="X13" s="80"/>
      <c r="Y13" s="80"/>
      <c r="Z13" s="80"/>
    </row>
    <row r="14">
      <c r="A14" s="77">
        <v>44197.0</v>
      </c>
      <c r="B14" s="77">
        <v>44897.0</v>
      </c>
      <c r="C14" s="67" t="s">
        <v>110</v>
      </c>
      <c r="D14" s="67" t="s">
        <v>111</v>
      </c>
      <c r="E14" s="67" t="s">
        <v>112</v>
      </c>
      <c r="F14" s="78">
        <v>24010.23</v>
      </c>
      <c r="G14" s="77">
        <v>44734.0</v>
      </c>
      <c r="H14" s="77">
        <v>44734.0</v>
      </c>
      <c r="I14" s="67" t="s">
        <v>115</v>
      </c>
      <c r="J14" s="67" t="s">
        <v>132</v>
      </c>
      <c r="K14" s="67" t="s">
        <v>131</v>
      </c>
      <c r="L14" s="67">
        <v>250.0</v>
      </c>
      <c r="M14" s="78">
        <v>71025.09</v>
      </c>
      <c r="N14" s="80"/>
      <c r="O14" s="67" t="b">
        <v>1</v>
      </c>
      <c r="P14" s="78">
        <v>75846.18</v>
      </c>
      <c r="Q14" s="78">
        <v>75846.18</v>
      </c>
      <c r="R14" s="80"/>
      <c r="S14" s="80"/>
      <c r="T14" s="80"/>
      <c r="U14" s="80"/>
      <c r="V14" s="80"/>
      <c r="W14" s="80"/>
      <c r="X14" s="80"/>
      <c r="Y14" s="80"/>
      <c r="Z14" s="80"/>
    </row>
    <row r="15">
      <c r="A15" s="77">
        <v>44197.0</v>
      </c>
      <c r="B15" s="77">
        <v>44897.0</v>
      </c>
      <c r="C15" s="67" t="s">
        <v>110</v>
      </c>
      <c r="D15" s="67" t="s">
        <v>111</v>
      </c>
      <c r="E15" s="67" t="s">
        <v>112</v>
      </c>
      <c r="F15" s="78">
        <v>24010.23</v>
      </c>
      <c r="G15" s="77">
        <v>44760.0</v>
      </c>
      <c r="H15" s="77">
        <v>44760.0</v>
      </c>
      <c r="I15" s="67" t="s">
        <v>115</v>
      </c>
      <c r="J15" s="67" t="s">
        <v>133</v>
      </c>
      <c r="K15" s="67" t="s">
        <v>131</v>
      </c>
      <c r="L15" s="67">
        <v>250.0</v>
      </c>
      <c r="M15" s="78">
        <v>71810.25</v>
      </c>
      <c r="N15" s="80"/>
      <c r="O15" s="67" t="b">
        <v>1</v>
      </c>
      <c r="P15" s="78">
        <v>75846.18</v>
      </c>
      <c r="Q15" s="78">
        <v>75846.18</v>
      </c>
      <c r="R15" s="80"/>
      <c r="S15" s="80"/>
      <c r="T15" s="80"/>
      <c r="U15" s="80"/>
      <c r="V15" s="80"/>
      <c r="W15" s="80"/>
      <c r="X15" s="80"/>
      <c r="Y15" s="80"/>
      <c r="Z15" s="80"/>
    </row>
    <row r="16">
      <c r="A16" s="77">
        <v>44197.0</v>
      </c>
      <c r="B16" s="77">
        <v>44897.0</v>
      </c>
      <c r="C16" s="67" t="s">
        <v>110</v>
      </c>
      <c r="D16" s="67" t="s">
        <v>111</v>
      </c>
      <c r="E16" s="67" t="s">
        <v>112</v>
      </c>
      <c r="F16" s="78">
        <v>24010.23</v>
      </c>
      <c r="G16" s="77">
        <v>44781.0</v>
      </c>
      <c r="H16" s="77">
        <v>44781.0</v>
      </c>
      <c r="I16" s="67" t="s">
        <v>115</v>
      </c>
      <c r="J16" s="67" t="s">
        <v>134</v>
      </c>
      <c r="K16" s="67" t="s">
        <v>131</v>
      </c>
      <c r="L16" s="67">
        <v>250.0</v>
      </c>
      <c r="M16" s="78">
        <v>72060.25</v>
      </c>
      <c r="N16" s="80"/>
      <c r="O16" s="67" t="b">
        <v>1</v>
      </c>
      <c r="P16" s="78">
        <v>75846.18</v>
      </c>
      <c r="Q16" s="78">
        <v>75846.18</v>
      </c>
      <c r="R16" s="80"/>
      <c r="S16" s="80"/>
      <c r="T16" s="80"/>
      <c r="U16" s="80"/>
      <c r="V16" s="80"/>
      <c r="W16" s="80"/>
      <c r="X16" s="80"/>
      <c r="Y16" s="80"/>
      <c r="Z16" s="80"/>
    </row>
    <row r="17">
      <c r="A17" s="77">
        <v>44197.0</v>
      </c>
      <c r="B17" s="77">
        <v>44897.0</v>
      </c>
      <c r="C17" s="67" t="s">
        <v>110</v>
      </c>
      <c r="D17" s="67" t="s">
        <v>111</v>
      </c>
      <c r="E17" s="67" t="s">
        <v>112</v>
      </c>
      <c r="F17" s="78">
        <v>24010.23</v>
      </c>
      <c r="G17" s="77">
        <v>44811.0</v>
      </c>
      <c r="H17" s="77">
        <v>44811.0</v>
      </c>
      <c r="I17" s="67" t="s">
        <v>115</v>
      </c>
      <c r="J17" s="67" t="s">
        <v>135</v>
      </c>
      <c r="K17" s="67" t="s">
        <v>131</v>
      </c>
      <c r="L17" s="67">
        <v>250.0</v>
      </c>
      <c r="M17" s="78">
        <v>72976.92</v>
      </c>
      <c r="N17" s="80"/>
      <c r="O17" s="67" t="b">
        <v>1</v>
      </c>
      <c r="P17" s="78">
        <v>75846.18</v>
      </c>
      <c r="Q17" s="78">
        <v>75846.18</v>
      </c>
      <c r="R17" s="80"/>
      <c r="S17" s="80"/>
      <c r="T17" s="80"/>
      <c r="U17" s="80"/>
      <c r="V17" s="80"/>
      <c r="W17" s="80"/>
      <c r="X17" s="80"/>
      <c r="Y17" s="80"/>
      <c r="Z17" s="80"/>
    </row>
    <row r="18">
      <c r="A18" s="77">
        <v>44197.0</v>
      </c>
      <c r="B18" s="77">
        <v>44897.0</v>
      </c>
      <c r="C18" s="67" t="s">
        <v>110</v>
      </c>
      <c r="D18" s="67" t="s">
        <v>111</v>
      </c>
      <c r="E18" s="67" t="s">
        <v>112</v>
      </c>
      <c r="F18" s="78">
        <v>24010.23</v>
      </c>
      <c r="G18" s="77">
        <v>44838.0</v>
      </c>
      <c r="H18" s="77">
        <v>44837.0</v>
      </c>
      <c r="I18" s="67" t="s">
        <v>115</v>
      </c>
      <c r="J18" s="67" t="s">
        <v>136</v>
      </c>
      <c r="K18" s="67" t="s">
        <v>131</v>
      </c>
      <c r="L18" s="67">
        <v>250.0</v>
      </c>
      <c r="M18" s="78">
        <v>75262.84</v>
      </c>
      <c r="N18" s="80"/>
      <c r="O18" s="67" t="b">
        <v>1</v>
      </c>
      <c r="P18" s="78">
        <v>75846.18</v>
      </c>
      <c r="Q18" s="78">
        <v>75846.18</v>
      </c>
      <c r="R18" s="80"/>
      <c r="S18" s="80"/>
      <c r="T18" s="80"/>
      <c r="U18" s="80"/>
      <c r="V18" s="80"/>
      <c r="W18" s="80"/>
      <c r="X18" s="80"/>
      <c r="Y18" s="80"/>
      <c r="Z18" s="80"/>
    </row>
    <row r="19">
      <c r="A19" s="77">
        <v>44197.0</v>
      </c>
      <c r="B19" s="77">
        <v>44897.0</v>
      </c>
      <c r="C19" s="67" t="s">
        <v>110</v>
      </c>
      <c r="D19" s="67" t="s">
        <v>111</v>
      </c>
      <c r="E19" s="67" t="s">
        <v>112</v>
      </c>
      <c r="F19" s="78">
        <v>24010.23</v>
      </c>
      <c r="G19" s="77">
        <v>44868.0</v>
      </c>
      <c r="H19" s="77">
        <v>44868.0</v>
      </c>
      <c r="I19" s="67" t="s">
        <v>115</v>
      </c>
      <c r="J19" s="67" t="s">
        <v>137</v>
      </c>
      <c r="K19" s="67" t="s">
        <v>138</v>
      </c>
      <c r="L19" s="67">
        <v>250.0</v>
      </c>
      <c r="M19" s="78">
        <v>75679.51</v>
      </c>
      <c r="N19" s="80"/>
      <c r="O19" s="67" t="b">
        <v>1</v>
      </c>
      <c r="P19" s="78">
        <v>75846.18</v>
      </c>
      <c r="Q19" s="78">
        <v>75846.18</v>
      </c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77">
        <v>44197.0</v>
      </c>
      <c r="B20" s="77">
        <v>44897.0</v>
      </c>
      <c r="C20" s="67" t="s">
        <v>110</v>
      </c>
      <c r="D20" s="67" t="s">
        <v>111</v>
      </c>
      <c r="E20" s="67" t="s">
        <v>112</v>
      </c>
      <c r="F20" s="78">
        <v>24010.23</v>
      </c>
      <c r="G20" s="77">
        <v>44823.0</v>
      </c>
      <c r="H20" s="77">
        <v>44820.0</v>
      </c>
      <c r="I20" s="67" t="s">
        <v>115</v>
      </c>
      <c r="J20" s="67" t="s">
        <v>139</v>
      </c>
      <c r="K20" s="67" t="s">
        <v>127</v>
      </c>
      <c r="L20" s="67">
        <v>270.0</v>
      </c>
      <c r="M20" s="78">
        <v>73413.59</v>
      </c>
      <c r="N20" s="80"/>
      <c r="O20" s="67" t="b">
        <v>1</v>
      </c>
      <c r="P20" s="78">
        <v>75846.18</v>
      </c>
      <c r="Q20" s="78">
        <v>75846.18</v>
      </c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77">
        <v>44197.0</v>
      </c>
      <c r="B21" s="77">
        <v>44897.0</v>
      </c>
      <c r="C21" s="67" t="s">
        <v>110</v>
      </c>
      <c r="D21" s="67" t="s">
        <v>111</v>
      </c>
      <c r="E21" s="67" t="s">
        <v>112</v>
      </c>
      <c r="F21" s="78">
        <v>24010.23</v>
      </c>
      <c r="G21" s="77">
        <v>44782.0</v>
      </c>
      <c r="H21" s="77">
        <v>44782.0</v>
      </c>
      <c r="I21" s="67" t="s">
        <v>115</v>
      </c>
      <c r="J21" s="67" t="s">
        <v>140</v>
      </c>
      <c r="K21" s="67" t="s">
        <v>127</v>
      </c>
      <c r="L21" s="67">
        <v>300.0</v>
      </c>
      <c r="M21" s="78">
        <v>72360.25</v>
      </c>
      <c r="N21" s="80"/>
      <c r="O21" s="67" t="b">
        <v>1</v>
      </c>
      <c r="P21" s="78">
        <v>75846.18</v>
      </c>
      <c r="Q21" s="78">
        <v>75846.18</v>
      </c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77">
        <v>44197.0</v>
      </c>
      <c r="B22" s="77">
        <v>44897.0</v>
      </c>
      <c r="C22" s="67" t="s">
        <v>110</v>
      </c>
      <c r="D22" s="67" t="s">
        <v>111</v>
      </c>
      <c r="E22" s="67" t="s">
        <v>112</v>
      </c>
      <c r="F22" s="78">
        <v>24010.23</v>
      </c>
      <c r="G22" s="77">
        <v>44684.0</v>
      </c>
      <c r="H22" s="77">
        <v>44684.0</v>
      </c>
      <c r="I22" s="67" t="s">
        <v>115</v>
      </c>
      <c r="J22" s="67" t="s">
        <v>141</v>
      </c>
      <c r="K22" s="67" t="s">
        <v>127</v>
      </c>
      <c r="L22" s="67">
        <v>769.24</v>
      </c>
      <c r="M22" s="78">
        <v>69422.51</v>
      </c>
      <c r="N22" s="80"/>
      <c r="O22" s="67" t="b">
        <v>1</v>
      </c>
      <c r="P22" s="78">
        <v>75846.18</v>
      </c>
      <c r="Q22" s="78">
        <v>75846.18</v>
      </c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77">
        <v>44197.0</v>
      </c>
      <c r="B23" s="77">
        <v>44897.0</v>
      </c>
      <c r="C23" s="67" t="s">
        <v>110</v>
      </c>
      <c r="D23" s="67" t="s">
        <v>111</v>
      </c>
      <c r="E23" s="67" t="s">
        <v>112</v>
      </c>
      <c r="F23" s="78">
        <v>24010.23</v>
      </c>
      <c r="G23" s="77">
        <v>44711.0</v>
      </c>
      <c r="H23" s="77">
        <v>44711.0</v>
      </c>
      <c r="I23" s="67" t="s">
        <v>115</v>
      </c>
      <c r="J23" s="67" t="s">
        <v>142</v>
      </c>
      <c r="K23" s="67" t="s">
        <v>127</v>
      </c>
      <c r="L23" s="67">
        <v>769.24</v>
      </c>
      <c r="M23" s="78">
        <v>70608.42</v>
      </c>
      <c r="N23" s="80"/>
      <c r="O23" s="67" t="b">
        <v>1</v>
      </c>
      <c r="P23" s="78">
        <v>75846.18</v>
      </c>
      <c r="Q23" s="78">
        <v>75846.18</v>
      </c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77">
        <v>44197.0</v>
      </c>
      <c r="B24" s="77">
        <v>44897.0</v>
      </c>
      <c r="C24" s="67" t="s">
        <v>110</v>
      </c>
      <c r="D24" s="67" t="s">
        <v>111</v>
      </c>
      <c r="E24" s="67" t="s">
        <v>112</v>
      </c>
      <c r="F24" s="78">
        <v>24010.23</v>
      </c>
      <c r="G24" s="77">
        <v>44740.0</v>
      </c>
      <c r="H24" s="77">
        <v>44739.0</v>
      </c>
      <c r="I24" s="67" t="s">
        <v>115</v>
      </c>
      <c r="J24" s="67" t="s">
        <v>143</v>
      </c>
      <c r="K24" s="67" t="s">
        <v>127</v>
      </c>
      <c r="L24" s="67">
        <v>769.24</v>
      </c>
      <c r="M24" s="78">
        <v>71794.33</v>
      </c>
      <c r="N24" s="80"/>
      <c r="O24" s="67" t="b">
        <v>1</v>
      </c>
      <c r="P24" s="78">
        <v>75846.18</v>
      </c>
      <c r="Q24" s="78">
        <v>75846.18</v>
      </c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77">
        <v>44197.0</v>
      </c>
      <c r="B25" s="77">
        <v>44897.0</v>
      </c>
      <c r="C25" s="67" t="s">
        <v>110</v>
      </c>
      <c r="D25" s="67" t="s">
        <v>111</v>
      </c>
      <c r="E25" s="67" t="s">
        <v>112</v>
      </c>
      <c r="F25" s="78">
        <v>24010.23</v>
      </c>
      <c r="G25" s="77">
        <v>44833.0</v>
      </c>
      <c r="H25" s="77">
        <v>44833.0</v>
      </c>
      <c r="I25" s="67" t="s">
        <v>115</v>
      </c>
      <c r="J25" s="67" t="s">
        <v>144</v>
      </c>
      <c r="K25" s="67" t="s">
        <v>145</v>
      </c>
      <c r="L25" s="78">
        <v>2000.0</v>
      </c>
      <c r="M25" s="78">
        <v>75413.59</v>
      </c>
      <c r="N25" s="80"/>
      <c r="O25" s="67" t="b">
        <v>1</v>
      </c>
      <c r="P25" s="78">
        <v>75846.18</v>
      </c>
      <c r="Q25" s="78">
        <v>75846.18</v>
      </c>
      <c r="R25" s="80"/>
      <c r="S25" s="80"/>
      <c r="T25" s="80"/>
      <c r="U25" s="80"/>
      <c r="V25" s="80"/>
      <c r="W25" s="80"/>
      <c r="X25" s="80"/>
      <c r="Y25" s="80"/>
      <c r="Z25" s="80"/>
    </row>
  </sheetData>
  <drawing r:id="rId1"/>
</worksheet>
</file>