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S\SM Investment Pension Scheme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B12" i="1" l="1"/>
  <c r="D12" i="1"/>
  <c r="H30" i="3" l="1"/>
  <c r="I15" i="3" l="1"/>
  <c r="G12" i="1" l="1"/>
  <c r="G13" i="1"/>
  <c r="G14" i="1"/>
  <c r="G15" i="1"/>
  <c r="G16" i="1"/>
  <c r="G17" i="1"/>
  <c r="G18" i="1"/>
  <c r="G11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<sst xmlns="http://schemas.openxmlformats.org/spreadsheetml/2006/main" count="140" uniqueCount="83">
  <si>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</si>
  <si>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</si>
  <si>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</si>
  <si>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</si>
  <si>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</si>
  <si>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</si>
  <si>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</si>
  <si>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</si>
  <si>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</si>
  <si>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</si>
  <si>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</si>
  <si>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</si>
  <si>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</si>
  <si>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</si>
  <si>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</si>
  <si>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</si>
  <si>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</si>
  <si>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</si>
  <si>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</si>
  <si>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</si>
  <si>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</si>
  <si>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</si>
  <si>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</si>
  <si>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</si>
  <si>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</si>
  <si>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</si>
  <si>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</si>
  <si>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</si>
  <si>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</si>
  <si>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</si>
  <si>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</si>
  <si>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</si>
  <si>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</si>
  <si>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</si>
  <si>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</si>
  <si>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</si>
  <si>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</si>
  <si>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</si>
  <si>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</si>
  <si>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</si>
  <si>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</si>
  <si>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</si>
  <si>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</si>
  <si>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</si>
  <si>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</si>
  <si>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</si>
  <si>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</si>
  <si>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</si>
  <si>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</si>
  <si>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</si>
  <si>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</si>
  <si>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</si>
  <si>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</si>
  <si>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</si>
  <si>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</si>
  <si>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</si>
  <si>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</si>
  <si>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</si>
  <si>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</si>
  <si>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</si>
  <si>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</si>
  <si>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</si>
  <si>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</si>
  <si>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</si>
  <si>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</si>
  <si>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</si>
  <si>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</si>
  <si>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</si>
  <si>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</si>
  <si>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</si>
  <si>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</si>
  <si>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</si>
  <si>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</si>
  <si>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</si>
  <si>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</si>
  <si>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</si>
  <si>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</si>
  <si>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</si>
  <si>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SM Investment Pension Scheme</t>
  </si>
  <si>
    <t>00811731RS</t>
  </si>
  <si>
    <t>Cash</t>
  </si>
  <si>
    <t>$90,000</t>
  </si>
  <si>
    <t>Glenmuir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</si>
</sst>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topLeftCell="A10" workbookViewId="0">
      <selection activeCell="D24" sqref="D24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77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77</v>
      </c>
      <c r="E4" s="47"/>
      <c r="F4" t="s">
        <v>52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78</v>
      </c>
      <c r="E5" s="47"/>
      <c r="F5" t="s">
        <v>53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79</v>
      </c>
      <c r="C6" t="s">
        <v>76</v>
      </c>
      <c r="D6" s="42" t="s">
        <v>73</v>
      </c>
      <c r="E6" s="47" t="s">
        <v>74</v>
      </c>
      <c r="F6" t="s">
        <v>54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38</v>
      </c>
      <c r="B7" s="45"/>
      <c r="E7" s="47"/>
      <c r="F7" t="s">
        <v>55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v>0</v>
      </c>
      <c r="D15" s="51"/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</row>
    <row r="17" spans="1:12" x14ac:dyDescent="0.25">
      <c r="A17" s="36" t="s">
        <v>28</v>
      </c>
      <c r="B17" s="35">
        <f>H15</f>
        <v>0</v>
      </c>
      <c r="G17" s="16" t="s">
        <v>35</v>
      </c>
      <c r="H17" s="16" t="s">
        <v>63</v>
      </c>
      <c r="I17" s="16" t="s">
        <v>64</v>
      </c>
    </row>
    <row r="18" spans="1:12" x14ac:dyDescent="0.25">
      <c r="A18" s="34" t="s">
        <v>29</v>
      </c>
      <c r="B18" s="35"/>
      <c r="F18" t="s">
        <v>51</v>
      </c>
      <c r="G18" s="42">
        <v>220</v>
      </c>
      <c r="H18" s="42"/>
      <c r="I18" s="42"/>
    </row>
    <row r="19" spans="1:12" x14ac:dyDescent="0.25">
      <c r="A19" s="36" t="s">
        <v>30</v>
      </c>
      <c r="B19" s="35">
        <v>0</v>
      </c>
      <c r="F19" t="s">
        <v>52</v>
      </c>
      <c r="G19" s="42"/>
      <c r="H19" s="42"/>
      <c r="I19" s="42"/>
    </row>
    <row r="20" spans="1:12" x14ac:dyDescent="0.25">
      <c r="A20" s="36" t="s">
        <v>31</v>
      </c>
      <c r="B20" s="35">
        <v>0</v>
      </c>
      <c r="F20" t="s">
        <v>53</v>
      </c>
      <c r="G20" s="42"/>
      <c r="H20" s="42"/>
      <c r="I20" s="42"/>
    </row>
    <row r="21" spans="1:12" x14ac:dyDescent="0.25">
      <c r="A21" s="36" t="s">
        <v>32</v>
      </c>
      <c r="B21" s="35">
        <v>0</v>
      </c>
      <c r="F21" t="s">
        <v>54</v>
      </c>
      <c r="G21" s="42">
        <v>240</v>
      </c>
      <c r="H21" s="42"/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/>
      <c r="I22" s="42"/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/>
      <c r="H23" s="42"/>
      <c r="I23" s="42"/>
    </row>
    <row r="24" spans="1:12" ht="15.75" thickBot="1" x14ac:dyDescent="0.3">
      <c r="A24" s="36" t="s">
        <v>36</v>
      </c>
      <c r="B24" s="38">
        <f>G30</f>
        <v>940</v>
      </c>
      <c r="D24" s="43"/>
      <c r="F24" t="s">
        <v>57</v>
      </c>
      <c r="G24" s="42">
        <v>240</v>
      </c>
      <c r="H24" s="42"/>
      <c r="I24" s="42"/>
    </row>
    <row r="25" spans="1:12" ht="15.75" thickTop="1" x14ac:dyDescent="0.25">
      <c r="B25" s="35">
        <f>SUM(B11,B12,B13,B14,B15,B16,B17,B19,B20,B22,B21,B23,B24)</f>
        <v>940</v>
      </c>
      <c r="C25" s="39"/>
      <c r="D25" s="43"/>
      <c r="E25" s="40"/>
      <c r="F25" t="s">
        <v>58</v>
      </c>
      <c r="G25" s="42"/>
      <c r="H25" s="42"/>
      <c r="I25" s="42"/>
    </row>
    <row r="26" spans="1:12" x14ac:dyDescent="0.25">
      <c r="B26" s="9"/>
      <c r="D26" s="43"/>
      <c r="E26" s="41"/>
      <c r="F26" t="s">
        <v>59</v>
      </c>
      <c r="G26" s="42"/>
      <c r="H26" s="42"/>
      <c r="I26" s="42"/>
    </row>
    <row r="27" spans="1:12" x14ac:dyDescent="0.25">
      <c r="D27" s="43"/>
      <c r="E27" s="41"/>
      <c r="F27" t="s">
        <v>60</v>
      </c>
      <c r="G27" s="42">
        <v>240</v>
      </c>
      <c r="H27" s="42"/>
      <c r="I27" s="42"/>
    </row>
    <row r="28" spans="1:12" x14ac:dyDescent="0.25">
      <c r="A28" t="s">
        <v>37</v>
      </c>
      <c r="B28" s="7">
        <f>Valuation!B23</f>
        <v>61100</v>
      </c>
      <c r="D28" s="43"/>
      <c r="E28" s="41"/>
      <c r="F28" t="s">
        <v>61</v>
      </c>
      <c r="G28" s="42"/>
      <c r="H28" s="42"/>
      <c r="I28" s="42"/>
    </row>
    <row r="29" spans="1:12" x14ac:dyDescent="0.25">
      <c r="D29" s="43"/>
      <c r="E29" s="41"/>
      <c r="F29" t="s">
        <v>62</v>
      </c>
      <c r="G29" s="42"/>
      <c r="H29" s="42"/>
      <c r="I29" s="42"/>
    </row>
    <row r="30" spans="1:12" x14ac:dyDescent="0.25">
      <c r="B30" t="str">
        <f>B3</f>
        <v>RSA</v>
      </c>
      <c r="F30" s="16" t="s">
        <v>75</v>
      </c>
      <c r="G30" s="73">
        <f>SUM(G18:G29)</f>
        <v>940</v>
      </c>
      <c r="H30" s="73">
        <f>SUM(H18:H29)</f>
        <v>0</v>
      </c>
      <c r="I30" s="73"/>
      <c r="J30" s="16"/>
      <c r="K30" s="16"/>
      <c r="L30" s="16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"/>
  <sheetViews>
    <sheetView topLeftCell="A10" workbookViewId="0">
      <selection activeCell="C13" sqref="C13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SM Investment Pension Scheme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2" t="str">
        <f>'Data Capture'!B6</f>
        <v>00811731RS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7806</v>
      </c>
      <c r="C11" s="65" t="s">
        <v>80</v>
      </c>
      <c r="D11" s="66">
        <v>8733</v>
      </c>
      <c r="E11" s="66"/>
      <c r="F11" s="66"/>
      <c r="G11" s="4">
        <f>SUM(J11:U11)</f>
        <v>0</v>
      </c>
      <c r="H11" s="4"/>
      <c r="I11" s="4"/>
    </row>
    <row r="12" spans="1:21" x14ac:dyDescent="0.25">
      <c r="A12" s="31">
        <v>42830</v>
      </c>
      <c r="B12" s="8">
        <f>D12</f>
        <v>53294</v>
      </c>
      <c r="C12" s="3" t="s">
        <v>82</v>
      </c>
      <c r="D12" s="67">
        <f>D26-D11</f>
        <v>53294</v>
      </c>
      <c r="E12" s="67" t="s">
        <v>81</v>
      </c>
      <c r="F12" s="67"/>
      <c r="G12" s="4">
        <f t="shared" ref="G12:G18" si="0">SUM(J12:U12)</f>
        <v>0</v>
      </c>
      <c r="H12" s="3"/>
      <c r="I12" s="3"/>
    </row>
    <row r="13" spans="1:21" x14ac:dyDescent="0.25">
      <c r="A13" s="31">
        <v>42830</v>
      </c>
      <c r="B13" s="8"/>
      <c r="C13" s="3"/>
      <c r="D13" s="67"/>
      <c r="E13" s="67"/>
      <c r="F13" s="67"/>
      <c r="G13" s="4">
        <f t="shared" si="0"/>
        <v>0</v>
      </c>
      <c r="H13" s="3"/>
      <c r="I13" s="3"/>
    </row>
    <row r="14" spans="1:21" x14ac:dyDescent="0.25">
      <c r="A14" s="31">
        <v>42830</v>
      </c>
      <c r="B14" s="8"/>
      <c r="C14" s="3"/>
      <c r="D14" s="67"/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61100</v>
      </c>
      <c r="C23" s="53"/>
      <c r="D23" s="72">
        <f>SUM(D11:D18)</f>
        <v>62027</v>
      </c>
      <c r="E23" s="53"/>
      <c r="F23" s="53"/>
      <c r="G23" s="53"/>
      <c r="H23" s="53"/>
      <c r="I23" s="64"/>
    </row>
    <row r="26" spans="1:9" x14ac:dyDescent="0.25">
      <c r="D26" s="9">
        <v>62027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7"/>
      <c r="C1" s="78"/>
    </row>
    <row r="2" spans="1:18" x14ac:dyDescent="0.25">
      <c r="L2" s="26"/>
    </row>
    <row r="3" spans="1:18" ht="20.25" customHeight="1" x14ac:dyDescent="0.25">
      <c r="A3" s="16" t="s">
        <v>7</v>
      </c>
      <c r="B3" s="74">
        <f>'Data Capture'!B7</f>
        <v>0</v>
      </c>
      <c r="C3" s="75"/>
      <c r="D3" s="16" t="s">
        <v>7</v>
      </c>
      <c r="E3" s="74">
        <f>'Data Capture'!C7</f>
        <v>0</v>
      </c>
      <c r="F3" s="75"/>
      <c r="G3" s="16" t="s">
        <v>7</v>
      </c>
      <c r="H3" s="74">
        <f>'Data Capture'!D7</f>
        <v>0</v>
      </c>
      <c r="I3" s="75"/>
      <c r="J3" s="16" t="s">
        <v>7</v>
      </c>
      <c r="K3" s="76">
        <f>'Data Capture'!E7</f>
        <v>0</v>
      </c>
      <c r="L3" s="75"/>
      <c r="M3" s="16" t="s">
        <v>7</v>
      </c>
      <c r="N3" s="74" t="s">
        <v>12</v>
      </c>
      <c r="O3" s="75"/>
      <c r="P3" s="16" t="s">
        <v>7</v>
      </c>
      <c r="Q3" s="74" t="s">
        <v>12</v>
      </c>
      <c r="R3" s="75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1" t="s">
        <v>13</v>
      </c>
      <c r="C35" s="8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9">
        <f>B3</f>
        <v>0</v>
      </c>
      <c r="C38" s="79"/>
      <c r="D38" s="23">
        <f>E3</f>
        <v>0</v>
      </c>
      <c r="E38" s="79">
        <f>H3</f>
        <v>0</v>
      </c>
      <c r="F38" s="79"/>
      <c r="G38" s="23">
        <f>K3</f>
        <v>0</v>
      </c>
      <c r="H38" s="79" t="str">
        <f>N3</f>
        <v>N/A</v>
      </c>
      <c r="I38" s="79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2" t="e">
        <f>C31/(C31+F31+I31+L31+O31+R31)</f>
        <v>#DIV/0!</v>
      </c>
      <c r="C39" s="82"/>
      <c r="D39" s="22" t="e">
        <f>F31/(C31+F31+I31+L31+O31+R31)</f>
        <v>#DIV/0!</v>
      </c>
      <c r="E39" s="82" t="e">
        <f>I31/(C31+F31+I31+L31+O31+R31)</f>
        <v>#DIV/0!</v>
      </c>
      <c r="F39" s="82"/>
      <c r="G39" s="22" t="e">
        <f>L31/(C31+F31+I31+L31+O31+R31)</f>
        <v>#DIV/0!</v>
      </c>
      <c r="H39" s="82" t="e">
        <f>O31/(C31+F31+I31+L31+O31+R31)</f>
        <v>#DIV/0!</v>
      </c>
      <c r="I39" s="82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1" t="s">
        <v>14</v>
      </c>
      <c r="C42" s="81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9">
        <f>B3</f>
        <v>0</v>
      </c>
      <c r="C44" s="79"/>
      <c r="D44" s="23">
        <f>E3</f>
        <v>0</v>
      </c>
      <c r="E44" s="79">
        <f>H3</f>
        <v>0</v>
      </c>
      <c r="F44" s="79"/>
      <c r="G44" s="23">
        <f>K3</f>
        <v>0</v>
      </c>
      <c r="H44" s="79" t="str">
        <f>N3</f>
        <v>N/A</v>
      </c>
      <c r="I44" s="79"/>
      <c r="J44" s="23" t="str">
        <f>Q3</f>
        <v>N/A</v>
      </c>
    </row>
    <row r="45" spans="1:11" ht="23.25" customHeight="1" x14ac:dyDescent="0.25">
      <c r="A45" s="16" t="s">
        <v>15</v>
      </c>
      <c r="B45" s="80" t="e">
        <f>B39*D42</f>
        <v>#DIV/0!</v>
      </c>
      <c r="C45" s="80"/>
      <c r="D45" s="29" t="e">
        <f>D42*D39</f>
        <v>#DIV/0!</v>
      </c>
      <c r="E45" s="80" t="e">
        <f>E39*D42</f>
        <v>#DIV/0!</v>
      </c>
      <c r="F45" s="80"/>
      <c r="G45" s="29" t="e">
        <f>G39*D42</f>
        <v>#DIV/0!</v>
      </c>
      <c r="H45" s="80" t="e">
        <f>H39*D42</f>
        <v>#DIV/0!</v>
      </c>
      <c r="I45" s="80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2018-01-23T15:37:11Z</dcterms:modified>
</cp:coreProperties>
</file>