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Barclays" sheetId="2" r:id="rId5"/>
    <sheet state="visible" name="AIB" sheetId="3" r:id="rId6"/>
  </sheets>
  <definedNames/>
  <calcPr/>
  <extLst>
    <ext uri="GoogleSheetsCustomDataVersion1">
      <go:sheetsCustomData xmlns:go="http://customooxmlschemas.google.com/" r:id="rId7" roundtripDataSignature="AMtx7mhhuM9msjC38vNurMZBb+1IBiukWw=="/>
    </ext>
  </extLst>
</workbook>
</file>

<file path=xl/sharedStrings.xml><?xml version="1.0" encoding="utf-8"?>
<sst xmlns="http://schemas.openxmlformats.org/spreadsheetml/2006/main" count="212" uniqueCount="95">
  <si>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</si>
  <si>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</si>
  <si>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</si>
  <si>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</si>
  <si>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</si>
  <si>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</si>
  <si>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</si>
  <si>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</si>
  <si>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</si>
  <si>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</si>
  <si>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</si>
  <si>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SMC Limited SSAS</t>
  </si>
  <si>
    <t>cash</t>
  </si>
  <si>
    <t>PSTR</t>
  </si>
  <si>
    <t>00692367RC</t>
  </si>
  <si>
    <t>Barclays cash</t>
  </si>
  <si>
    <t>Principle Employer / Admin</t>
  </si>
  <si>
    <t xml:space="preserve">Connected Property </t>
  </si>
  <si>
    <t>Y</t>
  </si>
  <si>
    <t>Admin ID: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</si>
  <si>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</si>
  <si>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</si>
  <si>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</si>
  <si>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</si>
  <si>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</si>
  <si>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</si>
  <si>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</si>
  <si>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</si>
  <si>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</si>
  <si>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</si>
  <si>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</si>
  <si>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</si>
  <si>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</si>
  <si>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</si>
  <si>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</si>
  <si>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</si>
  <si>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</si>
  <si>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</si>
  <si>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</si>
  <si>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</si>
  <si>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</si>
  <si>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</si>
  <si>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</si>
  <si>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</si>
  <si>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</si>
  <si>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</si>
  <si>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</si>
  <si>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</si>
  <si>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</si>
  <si>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</si>
  <si>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</si>
  <si>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</si>
  <si>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</si>
  <si>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</si>
  <si>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</si>
  <si>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</si>
  <si>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</si>
  <si>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</si>
  <si>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</si>
  <si>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</si>
  <si>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body</t>
  </si>
  <si>
    <t>interest</t>
  </si>
  <si>
    <t>loan repayment</t>
  </si>
  <si>
    <t>Mortgage</t>
  </si>
  <si>
    <t>comission</t>
  </si>
  <si>
    <t>dd from RSA</t>
  </si>
  <si>
    <t>18/03</t>
  </si>
  <si>
    <t>Stand order to sippssas</t>
  </si>
  <si>
    <t>18/02</t>
  </si>
  <si>
    <t>18/01</t>
  </si>
  <si>
    <t>20/12</t>
  </si>
  <si>
    <t>18/11</t>
  </si>
  <si>
    <t>18/10</t>
  </si>
  <si>
    <t>20/09</t>
  </si>
  <si>
    <t>18/08</t>
  </si>
  <si>
    <t>19/07</t>
  </si>
  <si>
    <t>18/06</t>
  </si>
  <si>
    <t>18/05</t>
  </si>
  <si>
    <t>19/04</t>
  </si>
  <si>
    <t>0000740000SMCLIMITED</t>
  </si>
  <si>
    <t>VIR11223320012334</t>
  </si>
  <si>
    <t>GBP</t>
  </si>
  <si>
    <t>WDG</t>
  </si>
  <si>
    <t>20012334 LOANREPAY DR</t>
  </si>
  <si>
    <t>000413739A</t>
  </si>
  <si>
    <t>Annual Administration Fee</t>
  </si>
  <si>
    <t>DPG</t>
  </si>
  <si>
    <t>000407667A</t>
  </si>
  <si>
    <t>SHEFFIELD M CRT SMC RENT DEC21</t>
  </si>
  <si>
    <t>000408365A</t>
  </si>
  <si>
    <t>000382759A</t>
  </si>
  <si>
    <t>SHEFFIELD M CRT SMC RENT</t>
  </si>
  <si>
    <t>SHEFFIELD M CRT SMC BIKES SHEFFIELD M CRT SMC BIKES Rent</t>
  </si>
  <si>
    <t>000415779A</t>
  </si>
  <si>
    <t>SHEFFIELD M CRT SMC RENT MARCH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</si>
</sst>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mm/dd"/>
    <numFmt numFmtId="173" formatCode="d/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  <scheme val="minor"/>
    </font>
    <font>
      <color rgb="FFFF0000"/>
      <name val="Calibri"/>
      <scheme val="minor"/>
    </font>
    <font>
      <b/>
      <color theme="1"/>
      <name val="Calibri"/>
    </font>
    <font>
      <sz val="11.0"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5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6" fillId="0" fontId="3" numFmtId="165" xfId="0" applyAlignment="1" applyBorder="1" applyFont="1" applyNumberFormat="1">
      <alignment horizontal="center"/>
    </xf>
    <xf borderId="6" fillId="0" fontId="3" numFmtId="166" xfId="0" applyAlignment="1" applyBorder="1" applyFont="1" applyNumberFormat="1">
      <alignment horizontal="center"/>
    </xf>
    <xf borderId="5" fillId="2" fontId="3" numFmtId="167" xfId="0" applyAlignment="1" applyBorder="1" applyFill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5" fillId="0" fontId="3" numFmtId="0" xfId="0" applyAlignment="1" applyBorder="1" applyFont="1">
      <alignment readingOrder="0" vertical="bottom"/>
    </xf>
    <xf borderId="6" fillId="0" fontId="3" numFmtId="168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5" fillId="0" fontId="3" numFmtId="0" xfId="0" applyAlignment="1" applyBorder="1" applyFont="1">
      <alignment vertical="bottom"/>
    </xf>
    <xf borderId="0" fillId="0" fontId="5" numFmtId="0" xfId="0" applyFont="1"/>
    <xf borderId="0" fillId="0" fontId="4" numFmtId="0" xfId="0" applyAlignment="1" applyFont="1">
      <alignment horizontal="center"/>
    </xf>
    <xf borderId="5" fillId="0" fontId="3" numFmtId="168" xfId="0" applyAlignment="1" applyBorder="1" applyFont="1" applyNumberFormat="1">
      <alignment horizontal="center"/>
    </xf>
    <xf borderId="5" fillId="0" fontId="3" numFmtId="164" xfId="0" applyAlignment="1" applyBorder="1" applyFont="1" applyNumberFormat="1">
      <alignment horizontal="left"/>
    </xf>
    <xf borderId="7" fillId="0" fontId="3" numFmtId="167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9" fillId="0" fontId="4" numFmtId="165" xfId="0" applyAlignment="1" applyBorder="1" applyFont="1" applyNumberFormat="1">
      <alignment horizontal="center"/>
    </xf>
    <xf borderId="10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1" fillId="0" fontId="4" numFmtId="0" xfId="0" applyAlignment="1" applyBorder="1" applyFont="1">
      <alignment horizontal="center" shrinkToFit="0" wrapText="1"/>
    </xf>
    <xf borderId="12" fillId="0" fontId="4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5" fillId="0" fontId="6" numFmtId="165" xfId="0" applyAlignment="1" applyBorder="1" applyFont="1" applyNumberFormat="1">
      <alignment horizontal="center"/>
    </xf>
    <xf borderId="14" fillId="0" fontId="6" numFmtId="165" xfId="0" applyAlignment="1" applyBorder="1" applyFont="1" applyNumberFormat="1">
      <alignment horizontal="center"/>
    </xf>
    <xf borderId="15" fillId="0" fontId="4" numFmtId="0" xfId="0" applyAlignment="1" applyBorder="1" applyFont="1">
      <alignment horizontal="center"/>
    </xf>
    <xf borderId="16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Font="1"/>
    <xf borderId="0" fillId="0" fontId="3" numFmtId="170" xfId="0" applyFont="1" applyNumberFormat="1"/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0" fillId="0" fontId="6" numFmtId="165" xfId="0" applyAlignment="1" applyFont="1" applyNumberFormat="1">
      <alignment horizontal="center"/>
    </xf>
    <xf borderId="17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8" fillId="0" fontId="3" numFmtId="165" xfId="0" applyAlignment="1" applyBorder="1" applyFont="1" applyNumberFormat="1">
      <alignment horizontal="center"/>
    </xf>
    <xf borderId="0" fillId="0" fontId="8" numFmtId="0" xfId="0" applyAlignment="1" applyFont="1">
      <alignment readingOrder="0"/>
    </xf>
    <xf borderId="0" fillId="0" fontId="8" numFmtId="0" xfId="0" applyFont="1"/>
    <xf borderId="0" fillId="0" fontId="9" numFmtId="0" xfId="0" applyAlignment="1" applyFont="1">
      <alignment readingOrder="0"/>
    </xf>
    <xf borderId="0" fillId="0" fontId="5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8" numFmtId="172" xfId="0" applyAlignment="1" applyFont="1" applyNumberFormat="1">
      <alignment readingOrder="0"/>
    </xf>
    <xf borderId="0" fillId="0" fontId="11" numFmtId="173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1" numFmtId="0" xfId="0" applyAlignment="1" applyFont="1">
      <alignment vertical="bottom"/>
    </xf>
    <xf borderId="0" fillId="0" fontId="11" numFmtId="168" xfId="0" applyAlignment="1" applyFont="1" applyNumberFormat="1">
      <alignment horizontal="right" vertical="bottom"/>
    </xf>
    <xf borderId="0" fillId="0" fontId="12" numFmtId="168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horizontal="right" vertical="bottom"/>
    </xf>
    <xf borderId="0" fillId="0" fontId="12" numFmtId="0" xfId="0" applyAlignment="1" applyFont="1">
      <alignment horizontal="right" vertical="bottom"/>
    </xf>
    <xf borderId="0" fillId="2" fontId="12" numFmtId="0" xfId="0" applyAlignment="1" applyFont="1">
      <alignment vertical="bottom"/>
    </xf>
    <xf borderId="0" fillId="2" fontId="12" numFmtId="4" xfId="0" applyAlignment="1" applyFont="1" applyNumberFormat="1">
      <alignment horizontal="right" vertical="bottom"/>
    </xf>
    <xf borderId="0" fillId="0" fontId="12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5.86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</row>
    <row r="2">
      <c r="A2" s="7" t="s">
        <v>10</v>
      </c>
      <c r="B2" s="8" t="s">
        <v>11</v>
      </c>
      <c r="C2" s="9" t="s">
        <v>12</v>
      </c>
      <c r="D2" s="10"/>
      <c r="E2" s="11">
        <v>89310.61</v>
      </c>
      <c r="F2" s="10">
        <v>71885.21</v>
      </c>
      <c r="G2" s="12"/>
      <c r="H2" s="13"/>
      <c r="I2" s="14"/>
      <c r="J2" s="13"/>
      <c r="K2" s="15"/>
    </row>
    <row r="3">
      <c r="A3" s="7" t="s">
        <v>13</v>
      </c>
      <c r="B3" s="8" t="s">
        <v>14</v>
      </c>
      <c r="C3" s="16" t="s">
        <v>15</v>
      </c>
      <c r="D3" s="10"/>
      <c r="E3" s="11">
        <v>27804.57</v>
      </c>
      <c r="F3" s="10">
        <v>23873.83</v>
      </c>
      <c r="G3" s="12"/>
      <c r="H3" s="17"/>
      <c r="I3" s="18"/>
      <c r="J3" s="15"/>
      <c r="K3" s="15"/>
    </row>
    <row r="4">
      <c r="A4" s="7" t="s">
        <v>16</v>
      </c>
      <c r="B4" s="8"/>
      <c r="C4" s="19" t="s">
        <v>17</v>
      </c>
      <c r="D4" s="11" t="s">
        <v>18</v>
      </c>
      <c r="E4" s="10">
        <v>440000.0</v>
      </c>
      <c r="F4" s="10">
        <v>440000.0</v>
      </c>
      <c r="G4" s="12"/>
      <c r="H4" s="17"/>
      <c r="I4" s="18"/>
      <c r="J4" s="15"/>
      <c r="K4" s="15">
        <f>E29</f>
        <v>36200</v>
      </c>
    </row>
    <row r="5">
      <c r="A5" s="7" t="s">
        <v>19</v>
      </c>
      <c r="B5" s="8"/>
      <c r="C5" s="9"/>
      <c r="D5" s="10"/>
      <c r="E5" s="11"/>
      <c r="F5" s="10"/>
      <c r="G5" s="12"/>
      <c r="H5" s="17"/>
      <c r="I5" s="18"/>
      <c r="J5" s="15"/>
      <c r="K5" s="15"/>
    </row>
    <row r="6">
      <c r="A6" s="7"/>
      <c r="B6" s="20"/>
      <c r="C6" s="9"/>
      <c r="D6" s="10"/>
      <c r="E6" s="10"/>
      <c r="F6" s="10"/>
      <c r="G6" s="12"/>
      <c r="H6" s="17"/>
      <c r="I6" s="18"/>
      <c r="J6" s="15"/>
      <c r="K6" s="15"/>
    </row>
    <row r="7">
      <c r="A7" s="7"/>
      <c r="B7" s="21"/>
      <c r="C7" s="9"/>
      <c r="D7" s="12"/>
      <c r="E7" s="12"/>
      <c r="F7" s="12"/>
      <c r="G7" s="12"/>
      <c r="H7" s="22"/>
      <c r="I7" s="18"/>
      <c r="J7" s="18"/>
      <c r="K7" s="15"/>
    </row>
    <row r="8">
      <c r="A8" s="7"/>
      <c r="B8" s="8"/>
      <c r="C8" s="9"/>
      <c r="D8" s="12"/>
      <c r="E8" s="12"/>
      <c r="F8" s="12"/>
      <c r="G8" s="12"/>
      <c r="H8" s="22"/>
      <c r="I8" s="18"/>
      <c r="J8" s="18"/>
      <c r="K8" s="15"/>
    </row>
    <row r="9">
      <c r="A9" s="7"/>
      <c r="B9" s="8"/>
      <c r="C9" s="23"/>
      <c r="D9" s="12"/>
      <c r="E9" s="12"/>
      <c r="F9" s="12"/>
      <c r="G9" s="12"/>
      <c r="H9" s="24"/>
      <c r="I9" s="24"/>
      <c r="J9" s="24"/>
      <c r="K9" s="24"/>
    </row>
    <row r="10">
      <c r="A10" s="7" t="s">
        <v>20</v>
      </c>
      <c r="B10" s="8"/>
      <c r="C10" s="25" t="s">
        <v>21</v>
      </c>
      <c r="D10" s="26"/>
      <c r="E10" s="27">
        <f t="shared" ref="E10:F10" si="1">E4</f>
        <v>440000</v>
      </c>
      <c r="F10" s="27">
        <f t="shared" si="1"/>
        <v>440000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7" t="s">
        <v>20</v>
      </c>
      <c r="B11" s="28"/>
      <c r="C11" s="29" t="s">
        <v>22</v>
      </c>
      <c r="D11" s="30"/>
      <c r="E11" s="31" t="str">
        <f t="shared" ref="E11:F11" si="2">E5</f>
        <v/>
      </c>
      <c r="F11" s="31" t="str">
        <f t="shared" si="2"/>
        <v/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7" t="s">
        <v>23</v>
      </c>
      <c r="B12" s="28"/>
      <c r="C12" s="32" t="s">
        <v>24</v>
      </c>
      <c r="D12" s="33" t="str">
        <f>D2</f>
        <v/>
      </c>
      <c r="E12" s="33">
        <f t="shared" ref="E12:F12" si="6">sum(E2:E3)</f>
        <v>117115.18</v>
      </c>
      <c r="F12" s="33">
        <f t="shared" si="6"/>
        <v>95759.04</v>
      </c>
      <c r="G12" s="34" t="str">
        <f>G2</f>
        <v/>
      </c>
      <c r="H12" s="34"/>
      <c r="I12" s="34" t="str">
        <f>I2</f>
        <v/>
      </c>
      <c r="J12" s="34"/>
      <c r="K12" s="34" t="str">
        <f>K2</f>
        <v/>
      </c>
    </row>
    <row r="13">
      <c r="A13" s="7" t="s">
        <v>25</v>
      </c>
      <c r="B13" s="8"/>
      <c r="C13" s="35" t="s">
        <v>26</v>
      </c>
      <c r="D13" s="36">
        <f t="shared" ref="D13:G13" si="7">SUM(D10:D12)</f>
        <v>0</v>
      </c>
      <c r="E13" s="36">
        <f t="shared" si="7"/>
        <v>557115.18</v>
      </c>
      <c r="F13" s="36">
        <f t="shared" si="7"/>
        <v>535759.04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7" t="s">
        <v>27</v>
      </c>
      <c r="B14" s="37"/>
      <c r="J14" s="38"/>
    </row>
    <row r="15">
      <c r="A15" s="7" t="s">
        <v>28</v>
      </c>
      <c r="B15" s="39"/>
      <c r="C15" s="40"/>
      <c r="D15" s="41" t="s">
        <v>29</v>
      </c>
      <c r="E15" s="41" t="s">
        <v>30</v>
      </c>
      <c r="F15" s="42" t="s">
        <v>31</v>
      </c>
      <c r="G15" s="43"/>
      <c r="H15" s="42"/>
      <c r="I15" s="42"/>
      <c r="J15" s="38"/>
    </row>
    <row r="16">
      <c r="A16" s="44" t="s">
        <v>32</v>
      </c>
      <c r="B16" s="39">
        <v>0.0</v>
      </c>
      <c r="C16" s="20" t="s">
        <v>33</v>
      </c>
      <c r="D16" s="45"/>
      <c r="E16" s="45"/>
      <c r="F16" s="43"/>
      <c r="G16" s="43"/>
      <c r="H16" s="45"/>
      <c r="I16" s="45"/>
      <c r="J16" s="38"/>
    </row>
    <row r="17">
      <c r="A17" s="44" t="s">
        <v>34</v>
      </c>
      <c r="B17" s="39">
        <v>0.0</v>
      </c>
      <c r="C17" s="20" t="s">
        <v>35</v>
      </c>
      <c r="D17" s="45"/>
      <c r="E17" s="45">
        <v>4525.0</v>
      </c>
      <c r="F17" s="45"/>
      <c r="G17" s="45"/>
      <c r="H17" s="45">
        <f>F5-E5</f>
        <v>0</v>
      </c>
      <c r="I17" s="45"/>
    </row>
    <row r="18">
      <c r="A18" s="44" t="s">
        <v>36</v>
      </c>
      <c r="B18" s="39">
        <v>0.0</v>
      </c>
      <c r="C18" s="20" t="s">
        <v>37</v>
      </c>
      <c r="D18" s="45"/>
      <c r="E18" s="45">
        <v>4525.0</v>
      </c>
      <c r="F18" s="45"/>
      <c r="G18" s="45"/>
      <c r="H18" s="45"/>
      <c r="I18" s="45"/>
    </row>
    <row r="19">
      <c r="A19" s="44" t="s">
        <v>38</v>
      </c>
      <c r="B19" s="39">
        <v>0.0</v>
      </c>
      <c r="C19" s="20" t="s">
        <v>39</v>
      </c>
      <c r="E19" s="45">
        <v>9050.0</v>
      </c>
      <c r="F19" s="45"/>
      <c r="G19" s="45"/>
      <c r="H19" s="45"/>
      <c r="I19" s="45"/>
    </row>
    <row r="20">
      <c r="A20" s="44" t="s">
        <v>40</v>
      </c>
      <c r="B20" s="39">
        <v>0.0</v>
      </c>
      <c r="C20" s="20" t="s">
        <v>41</v>
      </c>
      <c r="D20" s="45"/>
      <c r="E20" s="45">
        <v>9050.0</v>
      </c>
      <c r="F20" s="45"/>
      <c r="G20" s="45"/>
      <c r="H20" s="45"/>
      <c r="I20" s="45"/>
    </row>
    <row r="21" ht="15.75" customHeight="1">
      <c r="A21" s="44" t="s">
        <v>42</v>
      </c>
      <c r="B21" s="39">
        <v>0.0</v>
      </c>
      <c r="C21" s="20" t="s">
        <v>43</v>
      </c>
      <c r="D21" s="46"/>
      <c r="E21" s="45">
        <v>9050.0</v>
      </c>
      <c r="F21" s="45"/>
      <c r="G21" s="45"/>
      <c r="H21" s="45"/>
    </row>
    <row r="22" ht="15.75" customHeight="1">
      <c r="A22" s="44" t="s">
        <v>44</v>
      </c>
      <c r="B22" s="39">
        <v>0.0</v>
      </c>
      <c r="C22" s="20" t="s">
        <v>45</v>
      </c>
      <c r="D22" s="45"/>
      <c r="E22" s="45"/>
      <c r="F22" s="45"/>
      <c r="G22" s="45"/>
      <c r="H22" s="45"/>
      <c r="I22" s="45"/>
    </row>
    <row r="23" ht="15.75" customHeight="1">
      <c r="A23" s="7" t="s">
        <v>46</v>
      </c>
      <c r="B23" s="39"/>
      <c r="C23" s="20" t="s">
        <v>47</v>
      </c>
      <c r="D23" s="45"/>
      <c r="E23" s="45"/>
      <c r="F23" s="45"/>
      <c r="G23" s="45"/>
      <c r="H23" s="45"/>
      <c r="I23" s="45"/>
    </row>
    <row r="24" ht="15.75" customHeight="1">
      <c r="A24" s="44" t="s">
        <v>48</v>
      </c>
      <c r="B24" s="39">
        <v>0.0</v>
      </c>
      <c r="C24" s="20" t="s">
        <v>49</v>
      </c>
      <c r="D24" s="45"/>
      <c r="E24" s="45"/>
      <c r="F24" s="45"/>
      <c r="G24" s="45"/>
      <c r="H24" s="45"/>
      <c r="I24" s="45"/>
    </row>
    <row r="25" ht="15.75" customHeight="1">
      <c r="A25" s="44" t="s">
        <v>50</v>
      </c>
      <c r="B25" s="47">
        <v>0.0</v>
      </c>
      <c r="C25" s="20" t="s">
        <v>51</v>
      </c>
      <c r="D25" s="45"/>
      <c r="E25" s="45"/>
      <c r="F25" s="45"/>
      <c r="G25" s="45"/>
      <c r="H25" s="45"/>
      <c r="I25" s="45"/>
    </row>
    <row r="26" ht="15.75" customHeight="1">
      <c r="A26" s="44" t="s">
        <v>52</v>
      </c>
      <c r="B26" s="39">
        <v>0.0</v>
      </c>
      <c r="C26" s="20" t="s">
        <v>53</v>
      </c>
      <c r="D26" s="45"/>
      <c r="E26" s="45"/>
      <c r="F26" s="45"/>
      <c r="G26" s="45"/>
      <c r="H26" s="45"/>
      <c r="I26" s="45"/>
    </row>
    <row r="27" ht="15.75" customHeight="1">
      <c r="A27" s="44" t="s">
        <v>54</v>
      </c>
      <c r="B27" s="39">
        <v>0.0</v>
      </c>
      <c r="C27" s="20" t="s">
        <v>55</v>
      </c>
      <c r="D27" s="45">
        <v>990.0</v>
      </c>
      <c r="E27" s="45"/>
      <c r="F27" s="45"/>
      <c r="G27" s="45"/>
      <c r="H27" s="45"/>
      <c r="I27" s="45"/>
    </row>
    <row r="28" ht="15.75" customHeight="1">
      <c r="A28" s="44" t="s">
        <v>56</v>
      </c>
      <c r="B28" s="48">
        <f>I32</f>
        <v>13755.36</v>
      </c>
      <c r="C28" s="20" t="s">
        <v>33</v>
      </c>
      <c r="D28" s="45"/>
      <c r="E28" s="45"/>
      <c r="F28" s="45"/>
      <c r="G28" s="45"/>
      <c r="H28" s="45"/>
      <c r="I28" s="45"/>
    </row>
    <row r="29" ht="15.75" customHeight="1">
      <c r="A29" s="44" t="s">
        <v>57</v>
      </c>
      <c r="B29" s="49">
        <f>D29+G29</f>
        <v>990</v>
      </c>
      <c r="D29" s="50">
        <f>SUM(D16:D28)</f>
        <v>990</v>
      </c>
      <c r="E29" s="50">
        <f>sum(E16:E28)</f>
        <v>36200</v>
      </c>
      <c r="F29" s="50">
        <f>-sum(F17:F28)</f>
        <v>0</v>
      </c>
      <c r="G29" s="50"/>
      <c r="H29" s="50"/>
      <c r="I29" s="50"/>
    </row>
    <row r="30" ht="15.75" customHeight="1">
      <c r="A30" s="20" t="s">
        <v>58</v>
      </c>
      <c r="B30" s="39">
        <f>SUM(B16:B29)</f>
        <v>14745.36</v>
      </c>
    </row>
    <row r="31" ht="15.75" customHeight="1">
      <c r="A31" s="20" t="s">
        <v>59</v>
      </c>
      <c r="B31" s="51">
        <f>E13</f>
        <v>557115.18</v>
      </c>
      <c r="G31" s="52" t="s">
        <v>60</v>
      </c>
      <c r="H31" s="52" t="s">
        <v>61</v>
      </c>
      <c r="I31" s="52" t="s">
        <v>62</v>
      </c>
    </row>
    <row r="32" ht="15.75" customHeight="1">
      <c r="C32" s="9" t="s">
        <v>63</v>
      </c>
      <c r="D32" s="10"/>
      <c r="E32" s="11">
        <v>-66650.63</v>
      </c>
      <c r="F32" s="10">
        <v>-77031.45</v>
      </c>
      <c r="G32" s="53">
        <f>I32-H32</f>
        <v>10380.82</v>
      </c>
      <c r="H32" s="52">
        <v>3374.54</v>
      </c>
      <c r="I32" s="54">
        <v>13755.36</v>
      </c>
    </row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8">
        <v>44655.0</v>
      </c>
      <c r="B1" s="52">
        <v>8.5</v>
      </c>
      <c r="D1" s="52" t="s">
        <v>64</v>
      </c>
      <c r="F1" s="52" t="s">
        <v>61</v>
      </c>
    </row>
    <row r="2">
      <c r="A2" s="58">
        <v>44565.0</v>
      </c>
      <c r="C2" s="52">
        <v>1482.05</v>
      </c>
      <c r="D2" s="52" t="s">
        <v>65</v>
      </c>
    </row>
    <row r="3">
      <c r="A3" s="52" t="s">
        <v>66</v>
      </c>
      <c r="B3" s="52">
        <v>1146.28</v>
      </c>
      <c r="D3" s="52" t="s">
        <v>67</v>
      </c>
      <c r="F3" s="52">
        <v>259.51</v>
      </c>
    </row>
    <row r="4">
      <c r="A4" s="58">
        <v>44745.0</v>
      </c>
      <c r="B4" s="52">
        <v>8.5</v>
      </c>
      <c r="D4" s="52" t="s">
        <v>64</v>
      </c>
    </row>
    <row r="5">
      <c r="A5" s="58">
        <v>44564.0</v>
      </c>
      <c r="C5" s="52">
        <v>1482.05</v>
      </c>
      <c r="D5" s="52" t="s">
        <v>65</v>
      </c>
    </row>
    <row r="6">
      <c r="A6" s="52" t="s">
        <v>68</v>
      </c>
      <c r="B6" s="52">
        <v>1146.28</v>
      </c>
      <c r="D6" s="52" t="s">
        <v>67</v>
      </c>
      <c r="F6" s="52">
        <v>282.97</v>
      </c>
    </row>
    <row r="7">
      <c r="A7" s="58">
        <v>44653.0</v>
      </c>
      <c r="B7" s="52">
        <v>8.5</v>
      </c>
      <c r="D7" s="52" t="s">
        <v>64</v>
      </c>
    </row>
    <row r="8">
      <c r="A8" s="58">
        <v>44563.0</v>
      </c>
      <c r="C8" s="52">
        <v>1482.05</v>
      </c>
      <c r="D8" s="52" t="s">
        <v>65</v>
      </c>
    </row>
    <row r="9">
      <c r="A9" s="52" t="s">
        <v>69</v>
      </c>
      <c r="B9" s="52">
        <v>1146.28</v>
      </c>
      <c r="D9" s="52" t="s">
        <v>67</v>
      </c>
      <c r="F9" s="52">
        <v>279.74</v>
      </c>
    </row>
    <row r="10">
      <c r="A10" s="58">
        <v>44713.0</v>
      </c>
      <c r="B10" s="52">
        <v>8.5</v>
      </c>
      <c r="D10" s="52" t="s">
        <v>64</v>
      </c>
    </row>
    <row r="11">
      <c r="A11" s="58">
        <v>44652.0</v>
      </c>
      <c r="C11" s="52">
        <v>1482.05</v>
      </c>
      <c r="D11" s="52" t="s">
        <v>65</v>
      </c>
    </row>
    <row r="12">
      <c r="A12" s="52" t="s">
        <v>70</v>
      </c>
      <c r="B12" s="52">
        <v>1146.28</v>
      </c>
      <c r="D12" s="52" t="s">
        <v>67</v>
      </c>
      <c r="F12" s="52">
        <v>265.79</v>
      </c>
    </row>
    <row r="13">
      <c r="A13" s="58">
        <v>44724.0</v>
      </c>
      <c r="B13" s="52">
        <v>8.5</v>
      </c>
      <c r="D13" s="52" t="s">
        <v>64</v>
      </c>
    </row>
    <row r="14">
      <c r="A14" s="58">
        <v>44573.0</v>
      </c>
      <c r="C14" s="52">
        <v>1482.05</v>
      </c>
      <c r="D14" s="52" t="s">
        <v>65</v>
      </c>
    </row>
    <row r="15">
      <c r="A15" s="52" t="s">
        <v>71</v>
      </c>
      <c r="B15" s="52">
        <v>1146.28</v>
      </c>
      <c r="D15" s="52" t="s">
        <v>67</v>
      </c>
      <c r="F15" s="52">
        <v>277.46</v>
      </c>
    </row>
    <row r="16">
      <c r="A16" s="58">
        <v>44662.0</v>
      </c>
      <c r="B16" s="52">
        <v>8.5</v>
      </c>
      <c r="D16" s="52" t="s">
        <v>64</v>
      </c>
    </row>
    <row r="17">
      <c r="A17" s="58">
        <v>44572.0</v>
      </c>
      <c r="C17" s="52">
        <v>1482.05</v>
      </c>
      <c r="D17" s="52" t="s">
        <v>65</v>
      </c>
    </row>
    <row r="18">
      <c r="A18" s="52" t="s">
        <v>72</v>
      </c>
      <c r="B18" s="52">
        <v>1146.28</v>
      </c>
      <c r="D18" s="52" t="s">
        <v>67</v>
      </c>
      <c r="F18" s="52">
        <v>272.09</v>
      </c>
    </row>
    <row r="19">
      <c r="A19" s="58">
        <v>44661.0</v>
      </c>
      <c r="B19" s="52">
        <v>8.5</v>
      </c>
      <c r="D19" s="52" t="s">
        <v>64</v>
      </c>
    </row>
    <row r="20">
      <c r="A20" s="58">
        <v>44571.0</v>
      </c>
      <c r="C20" s="52">
        <v>1482.05</v>
      </c>
      <c r="D20" s="52" t="s">
        <v>65</v>
      </c>
    </row>
    <row r="21">
      <c r="A21" s="52" t="s">
        <v>73</v>
      </c>
      <c r="B21" s="52">
        <v>1146.28</v>
      </c>
      <c r="D21" s="52" t="s">
        <v>67</v>
      </c>
      <c r="F21" s="52">
        <v>284.23</v>
      </c>
    </row>
    <row r="22">
      <c r="A22" s="52" t="s">
        <v>73</v>
      </c>
      <c r="B22" s="52">
        <v>6.5</v>
      </c>
      <c r="D22" s="52" t="s">
        <v>64</v>
      </c>
    </row>
    <row r="23">
      <c r="A23" s="58">
        <v>44570.0</v>
      </c>
      <c r="C23" s="52">
        <v>1482.05</v>
      </c>
      <c r="D23" s="52" t="s">
        <v>65</v>
      </c>
    </row>
    <row r="24">
      <c r="A24" s="52" t="s">
        <v>74</v>
      </c>
      <c r="B24" s="52">
        <v>1146.28</v>
      </c>
      <c r="D24" s="52" t="s">
        <v>67</v>
      </c>
      <c r="F24" s="52">
        <v>287.74</v>
      </c>
    </row>
    <row r="25">
      <c r="A25" s="58">
        <v>44659.0</v>
      </c>
      <c r="B25" s="52">
        <v>6.5</v>
      </c>
      <c r="D25" s="52" t="s">
        <v>64</v>
      </c>
    </row>
    <row r="26">
      <c r="A26" s="58">
        <v>44600.0</v>
      </c>
      <c r="C26" s="52">
        <v>1482.05</v>
      </c>
      <c r="D26" s="52" t="s">
        <v>65</v>
      </c>
    </row>
    <row r="27">
      <c r="A27" s="52" t="s">
        <v>75</v>
      </c>
      <c r="B27" s="52">
        <v>1146.28</v>
      </c>
      <c r="D27" s="52" t="s">
        <v>67</v>
      </c>
      <c r="F27" s="52">
        <v>281.58</v>
      </c>
    </row>
    <row r="28">
      <c r="A28" s="58">
        <v>44688.0</v>
      </c>
      <c r="B28" s="52">
        <v>6.5</v>
      </c>
      <c r="D28" s="52" t="s">
        <v>64</v>
      </c>
    </row>
    <row r="29">
      <c r="A29" s="58">
        <v>44568.0</v>
      </c>
      <c r="C29" s="52">
        <v>1482.05</v>
      </c>
      <c r="D29" s="52" t="s">
        <v>65</v>
      </c>
    </row>
    <row r="30">
      <c r="A30" s="52" t="s">
        <v>76</v>
      </c>
      <c r="B30" s="52">
        <v>1146.28</v>
      </c>
      <c r="D30" s="52" t="s">
        <v>67</v>
      </c>
      <c r="F30" s="52">
        <v>294.29</v>
      </c>
    </row>
    <row r="31">
      <c r="A31" s="58">
        <v>44748.0</v>
      </c>
      <c r="B31" s="52">
        <v>6.5</v>
      </c>
      <c r="D31" s="52" t="s">
        <v>64</v>
      </c>
    </row>
    <row r="32">
      <c r="A32" s="58">
        <v>44567.0</v>
      </c>
      <c r="C32" s="52">
        <v>1482.05</v>
      </c>
      <c r="D32" s="52" t="s">
        <v>65</v>
      </c>
    </row>
    <row r="33">
      <c r="A33" s="52" t="s">
        <v>77</v>
      </c>
      <c r="B33" s="52">
        <v>1146.28</v>
      </c>
      <c r="D33" s="52" t="s">
        <v>67</v>
      </c>
      <c r="F33" s="52">
        <v>288.19</v>
      </c>
    </row>
    <row r="34">
      <c r="A34" s="58">
        <v>44717.0</v>
      </c>
      <c r="B34" s="52">
        <v>6.5</v>
      </c>
      <c r="D34" s="52" t="s">
        <v>64</v>
      </c>
    </row>
    <row r="35">
      <c r="A35" s="58">
        <v>44656.0</v>
      </c>
      <c r="C35" s="52">
        <v>1482.05</v>
      </c>
      <c r="D35" s="52" t="s">
        <v>65</v>
      </c>
    </row>
    <row r="36">
      <c r="A36" s="52" t="s">
        <v>78</v>
      </c>
      <c r="B36" s="52">
        <v>1146.28</v>
      </c>
      <c r="D36" s="52" t="s">
        <v>67</v>
      </c>
      <c r="F36" s="52">
        <v>300.95</v>
      </c>
    </row>
    <row r="37">
      <c r="A37" s="58">
        <v>44746.0</v>
      </c>
      <c r="B37" s="52">
        <v>6.5</v>
      </c>
      <c r="D37" s="52" t="s">
        <v>64</v>
      </c>
    </row>
    <row r="39">
      <c r="B39" s="53">
        <f>B1+B4+B7+B10+B13+B16+B19+B22+B25+B28+B31+B34+B37</f>
        <v>98.5</v>
      </c>
    </row>
    <row r="40">
      <c r="B40" s="53">
        <f t="shared" ref="B40:C40" si="1">SUM(B1:B37)</f>
        <v>13853.86</v>
      </c>
      <c r="C40" s="53">
        <f t="shared" si="1"/>
        <v>17784.6</v>
      </c>
      <c r="F40" s="53">
        <f>sum(F1:F37)</f>
        <v>3374.54</v>
      </c>
    </row>
    <row r="41">
      <c r="B41" s="53">
        <f>B40-B39</f>
        <v>13755.36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86"/>
  </cols>
  <sheetData>
    <row r="1">
      <c r="A1" s="59">
        <v>44291.0</v>
      </c>
      <c r="B1" s="59">
        <v>44656.0</v>
      </c>
      <c r="C1" s="60" t="s">
        <v>79</v>
      </c>
      <c r="D1" s="60" t="s">
        <v>80</v>
      </c>
      <c r="E1" s="60" t="s">
        <v>81</v>
      </c>
      <c r="F1" s="61">
        <v>71885.21</v>
      </c>
      <c r="G1" s="59">
        <v>44320.0</v>
      </c>
      <c r="H1" s="59">
        <v>44321.0</v>
      </c>
      <c r="I1" s="60" t="s">
        <v>82</v>
      </c>
      <c r="J1" s="62">
        <v>5.05197648E8</v>
      </c>
      <c r="K1" s="60" t="s">
        <v>83</v>
      </c>
      <c r="L1" s="61">
        <v>-1482.05</v>
      </c>
      <c r="M1" s="61">
        <v>70403.16</v>
      </c>
      <c r="N1" s="60"/>
      <c r="O1" s="63" t="b">
        <v>1</v>
      </c>
      <c r="P1" s="61">
        <v>89310.61</v>
      </c>
      <c r="Q1" s="60"/>
      <c r="R1" s="60"/>
      <c r="S1" s="60"/>
      <c r="T1" s="60"/>
      <c r="U1" s="60"/>
      <c r="V1" s="60"/>
      <c r="W1" s="60"/>
      <c r="X1" s="60"/>
      <c r="Y1" s="60"/>
      <c r="Z1" s="60"/>
    </row>
    <row r="2">
      <c r="A2" s="59">
        <v>44291.0</v>
      </c>
      <c r="B2" s="59">
        <v>44656.0</v>
      </c>
      <c r="C2" s="60" t="s">
        <v>79</v>
      </c>
      <c r="D2" s="60" t="s">
        <v>80</v>
      </c>
      <c r="E2" s="60" t="s">
        <v>81</v>
      </c>
      <c r="F2" s="61">
        <v>71885.21</v>
      </c>
      <c r="G2" s="59">
        <v>44348.0</v>
      </c>
      <c r="H2" s="59">
        <v>44349.0</v>
      </c>
      <c r="I2" s="60" t="s">
        <v>82</v>
      </c>
      <c r="J2" s="62">
        <v>6.02246415E8</v>
      </c>
      <c r="K2" s="60" t="s">
        <v>83</v>
      </c>
      <c r="L2" s="61">
        <v>-1482.05</v>
      </c>
      <c r="M2" s="61">
        <v>68921.11</v>
      </c>
      <c r="N2" s="60"/>
      <c r="O2" s="63" t="b">
        <v>1</v>
      </c>
      <c r="P2" s="61">
        <v>89310.61</v>
      </c>
      <c r="Q2" s="60"/>
      <c r="R2" s="60"/>
      <c r="S2" s="60"/>
      <c r="T2" s="64"/>
      <c r="U2" s="64"/>
      <c r="V2" s="64"/>
      <c r="W2" s="64"/>
      <c r="X2" s="64"/>
      <c r="Y2" s="64"/>
      <c r="Z2" s="64"/>
    </row>
    <row r="3">
      <c r="A3" s="59">
        <v>44291.0</v>
      </c>
      <c r="B3" s="59">
        <v>44656.0</v>
      </c>
      <c r="C3" s="60" t="s">
        <v>79</v>
      </c>
      <c r="D3" s="60" t="s">
        <v>80</v>
      </c>
      <c r="E3" s="60" t="s">
        <v>81</v>
      </c>
      <c r="F3" s="61">
        <v>71885.21</v>
      </c>
      <c r="G3" s="59">
        <v>44378.0</v>
      </c>
      <c r="H3" s="59">
        <v>44379.0</v>
      </c>
      <c r="I3" s="60" t="s">
        <v>82</v>
      </c>
      <c r="J3" s="62">
        <v>7.02298992E8</v>
      </c>
      <c r="K3" s="60" t="s">
        <v>83</v>
      </c>
      <c r="L3" s="61">
        <v>-1482.05</v>
      </c>
      <c r="M3" s="61">
        <v>76489.06</v>
      </c>
      <c r="N3" s="60"/>
      <c r="O3" s="63" t="b">
        <v>1</v>
      </c>
      <c r="P3" s="61">
        <v>89310.61</v>
      </c>
      <c r="Q3" s="60"/>
      <c r="R3" s="60"/>
      <c r="S3" s="60"/>
      <c r="T3" s="64"/>
      <c r="U3" s="64"/>
      <c r="V3" s="64"/>
      <c r="W3" s="64"/>
      <c r="X3" s="64"/>
      <c r="Y3" s="64"/>
      <c r="Z3" s="64"/>
    </row>
    <row r="4">
      <c r="A4" s="59">
        <v>44291.0</v>
      </c>
      <c r="B4" s="59">
        <v>44656.0</v>
      </c>
      <c r="C4" s="60" t="s">
        <v>79</v>
      </c>
      <c r="D4" s="60" t="s">
        <v>80</v>
      </c>
      <c r="E4" s="60" t="s">
        <v>81</v>
      </c>
      <c r="F4" s="61">
        <v>71885.21</v>
      </c>
      <c r="G4" s="59">
        <v>44410.0</v>
      </c>
      <c r="H4" s="59">
        <v>44411.0</v>
      </c>
      <c r="I4" s="60" t="s">
        <v>82</v>
      </c>
      <c r="J4" s="62">
        <v>8.03353722E8</v>
      </c>
      <c r="K4" s="60" t="s">
        <v>83</v>
      </c>
      <c r="L4" s="61">
        <v>-1482.05</v>
      </c>
      <c r="M4" s="61">
        <v>75007.01</v>
      </c>
      <c r="N4" s="60"/>
      <c r="O4" s="63" t="b">
        <v>1</v>
      </c>
      <c r="P4" s="61">
        <v>89310.61</v>
      </c>
      <c r="Q4" s="60"/>
      <c r="R4" s="60"/>
      <c r="S4" s="60"/>
      <c r="T4" s="64"/>
      <c r="U4" s="64"/>
      <c r="V4" s="64"/>
      <c r="W4" s="64"/>
      <c r="X4" s="64"/>
      <c r="Y4" s="64"/>
      <c r="Z4" s="64"/>
    </row>
    <row r="5">
      <c r="A5" s="59">
        <v>44291.0</v>
      </c>
      <c r="B5" s="59">
        <v>44656.0</v>
      </c>
      <c r="C5" s="60" t="s">
        <v>79</v>
      </c>
      <c r="D5" s="60" t="s">
        <v>80</v>
      </c>
      <c r="E5" s="60" t="s">
        <v>81</v>
      </c>
      <c r="F5" s="61">
        <v>71885.21</v>
      </c>
      <c r="G5" s="59">
        <v>44440.0</v>
      </c>
      <c r="H5" s="59">
        <v>44441.0</v>
      </c>
      <c r="I5" s="60" t="s">
        <v>82</v>
      </c>
      <c r="J5" s="62">
        <v>9.02407482E8</v>
      </c>
      <c r="K5" s="60" t="s">
        <v>83</v>
      </c>
      <c r="L5" s="61">
        <v>-1482.05</v>
      </c>
      <c r="M5" s="61">
        <v>73524.96</v>
      </c>
      <c r="N5" s="60"/>
      <c r="O5" s="63" t="b">
        <v>1</v>
      </c>
      <c r="P5" s="61">
        <v>89310.61</v>
      </c>
      <c r="Q5" s="60"/>
      <c r="R5" s="60"/>
      <c r="S5" s="60"/>
      <c r="T5" s="64"/>
      <c r="U5" s="64"/>
      <c r="V5" s="64"/>
      <c r="W5" s="64"/>
      <c r="X5" s="64"/>
      <c r="Y5" s="64"/>
      <c r="Z5" s="64"/>
    </row>
    <row r="6">
      <c r="A6" s="59">
        <v>44291.0</v>
      </c>
      <c r="B6" s="59">
        <v>44656.0</v>
      </c>
      <c r="C6" s="60" t="s">
        <v>79</v>
      </c>
      <c r="D6" s="60" t="s">
        <v>80</v>
      </c>
      <c r="E6" s="60" t="s">
        <v>81</v>
      </c>
      <c r="F6" s="61">
        <v>71885.21</v>
      </c>
      <c r="G6" s="59">
        <v>44470.0</v>
      </c>
      <c r="H6" s="59">
        <v>44473.0</v>
      </c>
      <c r="I6" s="60" t="s">
        <v>82</v>
      </c>
      <c r="J6" s="62">
        <v>1.004459755E9</v>
      </c>
      <c r="K6" s="60" t="s">
        <v>83</v>
      </c>
      <c r="L6" s="61">
        <v>-1482.05</v>
      </c>
      <c r="M6" s="61">
        <v>81092.91</v>
      </c>
      <c r="N6" s="60"/>
      <c r="O6" s="63" t="b">
        <v>1</v>
      </c>
      <c r="P6" s="61">
        <v>89310.61</v>
      </c>
      <c r="Q6" s="60"/>
      <c r="R6" s="60"/>
      <c r="S6" s="60"/>
      <c r="T6" s="64"/>
      <c r="U6" s="64"/>
      <c r="V6" s="64"/>
      <c r="W6" s="64"/>
      <c r="X6" s="64"/>
      <c r="Y6" s="64"/>
      <c r="Z6" s="64"/>
    </row>
    <row r="7">
      <c r="A7" s="59">
        <v>44291.0</v>
      </c>
      <c r="B7" s="59">
        <v>44656.0</v>
      </c>
      <c r="C7" s="60" t="s">
        <v>79</v>
      </c>
      <c r="D7" s="60" t="s">
        <v>80</v>
      </c>
      <c r="E7" s="60" t="s">
        <v>81</v>
      </c>
      <c r="F7" s="61">
        <v>71885.21</v>
      </c>
      <c r="G7" s="59">
        <v>44501.0</v>
      </c>
      <c r="H7" s="59">
        <v>44502.0</v>
      </c>
      <c r="I7" s="60" t="s">
        <v>82</v>
      </c>
      <c r="J7" s="62">
        <v>1.10251467E9</v>
      </c>
      <c r="K7" s="60" t="s">
        <v>83</v>
      </c>
      <c r="L7" s="61">
        <v>-1482.05</v>
      </c>
      <c r="M7" s="61">
        <v>79610.86</v>
      </c>
      <c r="N7" s="60"/>
      <c r="O7" s="63" t="b">
        <v>1</v>
      </c>
      <c r="P7" s="61">
        <v>89310.61</v>
      </c>
      <c r="Q7" s="60"/>
      <c r="R7" s="60"/>
      <c r="S7" s="60"/>
      <c r="T7" s="64"/>
      <c r="U7" s="64"/>
      <c r="V7" s="64"/>
      <c r="W7" s="64"/>
      <c r="X7" s="64"/>
      <c r="Y7" s="64"/>
      <c r="Z7" s="64"/>
    </row>
    <row r="8">
      <c r="A8" s="59">
        <v>44291.0</v>
      </c>
      <c r="B8" s="59">
        <v>44656.0</v>
      </c>
      <c r="C8" s="60" t="s">
        <v>79</v>
      </c>
      <c r="D8" s="60" t="s">
        <v>80</v>
      </c>
      <c r="E8" s="60" t="s">
        <v>81</v>
      </c>
      <c r="F8" s="61">
        <v>71885.21</v>
      </c>
      <c r="G8" s="59">
        <v>44531.0</v>
      </c>
      <c r="H8" s="59">
        <v>44532.0</v>
      </c>
      <c r="I8" s="60" t="s">
        <v>82</v>
      </c>
      <c r="J8" s="62">
        <v>1.202571956E9</v>
      </c>
      <c r="K8" s="60" t="s">
        <v>83</v>
      </c>
      <c r="L8" s="61">
        <v>-1482.05</v>
      </c>
      <c r="M8" s="61">
        <v>78128.81</v>
      </c>
      <c r="N8" s="60"/>
      <c r="O8" s="63" t="b">
        <v>1</v>
      </c>
      <c r="P8" s="61">
        <v>89310.61</v>
      </c>
      <c r="Q8" s="60"/>
      <c r="R8" s="60"/>
      <c r="S8" s="60"/>
      <c r="T8" s="64"/>
      <c r="U8" s="64"/>
      <c r="V8" s="64"/>
      <c r="W8" s="64"/>
      <c r="X8" s="64"/>
      <c r="Y8" s="64"/>
      <c r="Z8" s="64"/>
    </row>
    <row r="9">
      <c r="A9" s="59">
        <v>44291.0</v>
      </c>
      <c r="B9" s="59">
        <v>44656.0</v>
      </c>
      <c r="C9" s="60" t="s">
        <v>79</v>
      </c>
      <c r="D9" s="60" t="s">
        <v>80</v>
      </c>
      <c r="E9" s="60" t="s">
        <v>81</v>
      </c>
      <c r="F9" s="61">
        <v>71885.21</v>
      </c>
      <c r="G9" s="59">
        <v>44565.0</v>
      </c>
      <c r="H9" s="59">
        <v>44566.0</v>
      </c>
      <c r="I9" s="60" t="s">
        <v>82</v>
      </c>
      <c r="J9" s="62">
        <v>1.05635053E8</v>
      </c>
      <c r="K9" s="60" t="s">
        <v>83</v>
      </c>
      <c r="L9" s="61">
        <v>-1482.05</v>
      </c>
      <c r="M9" s="61">
        <v>76646.76</v>
      </c>
      <c r="N9" s="60"/>
      <c r="O9" s="63" t="b">
        <v>1</v>
      </c>
      <c r="P9" s="61">
        <v>89310.61</v>
      </c>
      <c r="Q9" s="60"/>
      <c r="R9" s="60"/>
      <c r="S9" s="60"/>
      <c r="T9" s="64"/>
      <c r="U9" s="64"/>
      <c r="V9" s="64"/>
      <c r="W9" s="64"/>
      <c r="X9" s="64"/>
      <c r="Y9" s="64"/>
      <c r="Z9" s="64"/>
    </row>
    <row r="10">
      <c r="A10" s="59">
        <v>44291.0</v>
      </c>
      <c r="B10" s="59">
        <v>44656.0</v>
      </c>
      <c r="C10" s="60" t="s">
        <v>79</v>
      </c>
      <c r="D10" s="60" t="s">
        <v>80</v>
      </c>
      <c r="E10" s="60" t="s">
        <v>81</v>
      </c>
      <c r="F10" s="61">
        <v>71885.21</v>
      </c>
      <c r="G10" s="59">
        <v>44593.0</v>
      </c>
      <c r="H10" s="59">
        <v>44594.0</v>
      </c>
      <c r="I10" s="60" t="s">
        <v>82</v>
      </c>
      <c r="J10" s="62">
        <v>2.02046225E8</v>
      </c>
      <c r="K10" s="60" t="s">
        <v>83</v>
      </c>
      <c r="L10" s="61">
        <v>-1482.05</v>
      </c>
      <c r="M10" s="61">
        <v>84214.71</v>
      </c>
      <c r="N10" s="60"/>
      <c r="O10" s="63" t="b">
        <v>1</v>
      </c>
      <c r="P10" s="61">
        <v>89310.61</v>
      </c>
      <c r="Q10" s="60"/>
      <c r="R10" s="60"/>
      <c r="S10" s="60"/>
      <c r="T10" s="64"/>
      <c r="U10" s="64"/>
      <c r="V10" s="64"/>
      <c r="W10" s="64"/>
      <c r="X10" s="64"/>
      <c r="Y10" s="64"/>
      <c r="Z10" s="64"/>
    </row>
    <row r="11">
      <c r="A11" s="59">
        <v>44291.0</v>
      </c>
      <c r="B11" s="59">
        <v>44656.0</v>
      </c>
      <c r="C11" s="60" t="s">
        <v>79</v>
      </c>
      <c r="D11" s="60" t="s">
        <v>80</v>
      </c>
      <c r="E11" s="60" t="s">
        <v>81</v>
      </c>
      <c r="F11" s="61">
        <v>71885.21</v>
      </c>
      <c r="G11" s="59">
        <v>44621.0</v>
      </c>
      <c r="H11" s="59">
        <v>44622.0</v>
      </c>
      <c r="I11" s="60" t="s">
        <v>82</v>
      </c>
      <c r="J11" s="62">
        <v>3.02095916E8</v>
      </c>
      <c r="K11" s="60" t="s">
        <v>83</v>
      </c>
      <c r="L11" s="61">
        <v>-1482.05</v>
      </c>
      <c r="M11" s="61">
        <v>82732.66</v>
      </c>
      <c r="N11" s="60"/>
      <c r="O11" s="63" t="b">
        <v>1</v>
      </c>
      <c r="P11" s="61">
        <v>89310.61</v>
      </c>
      <c r="Q11" s="60"/>
      <c r="R11" s="60"/>
      <c r="S11" s="60"/>
      <c r="T11" s="64"/>
      <c r="U11" s="64"/>
      <c r="V11" s="64"/>
      <c r="W11" s="64"/>
      <c r="X11" s="64"/>
      <c r="Y11" s="64"/>
      <c r="Z11" s="64"/>
    </row>
    <row r="12">
      <c r="A12" s="59">
        <v>44291.0</v>
      </c>
      <c r="B12" s="59">
        <v>44656.0</v>
      </c>
      <c r="C12" s="60" t="s">
        <v>79</v>
      </c>
      <c r="D12" s="60" t="s">
        <v>80</v>
      </c>
      <c r="E12" s="60" t="s">
        <v>81</v>
      </c>
      <c r="F12" s="61">
        <v>71885.21</v>
      </c>
      <c r="G12" s="59">
        <v>44652.0</v>
      </c>
      <c r="H12" s="59">
        <v>44655.0</v>
      </c>
      <c r="I12" s="60" t="s">
        <v>82</v>
      </c>
      <c r="J12" s="62">
        <v>4.04150156E8</v>
      </c>
      <c r="K12" s="60" t="s">
        <v>83</v>
      </c>
      <c r="L12" s="61">
        <v>-1482.05</v>
      </c>
      <c r="M12" s="61">
        <v>89310.61</v>
      </c>
      <c r="N12" s="60"/>
      <c r="O12" s="63" t="b">
        <v>1</v>
      </c>
      <c r="P12" s="61">
        <v>89310.61</v>
      </c>
      <c r="Q12" s="60"/>
      <c r="R12" s="60"/>
      <c r="S12" s="60"/>
      <c r="T12" s="64"/>
      <c r="U12" s="64"/>
      <c r="V12" s="64"/>
      <c r="W12" s="64"/>
      <c r="X12" s="64"/>
      <c r="Y12" s="64"/>
      <c r="Z12" s="64"/>
    </row>
    <row r="13">
      <c r="A13" s="59">
        <v>44291.0</v>
      </c>
      <c r="B13" s="59">
        <v>44656.0</v>
      </c>
      <c r="C13" s="60" t="s">
        <v>79</v>
      </c>
      <c r="D13" s="60" t="s">
        <v>80</v>
      </c>
      <c r="E13" s="60" t="s">
        <v>81</v>
      </c>
      <c r="F13" s="61">
        <v>71885.21</v>
      </c>
      <c r="G13" s="59">
        <v>44621.0</v>
      </c>
      <c r="H13" s="65">
        <v>44620.0</v>
      </c>
      <c r="I13" s="60" t="s">
        <v>82</v>
      </c>
      <c r="J13" s="60" t="s">
        <v>84</v>
      </c>
      <c r="K13" s="60" t="s">
        <v>85</v>
      </c>
      <c r="L13" s="61">
        <v>-990.0</v>
      </c>
      <c r="M13" s="61">
        <v>81742.66</v>
      </c>
      <c r="N13" s="60"/>
      <c r="O13" s="63" t="b">
        <v>1</v>
      </c>
      <c r="P13" s="61">
        <v>89310.61</v>
      </c>
      <c r="Q13" s="60"/>
      <c r="R13" s="60"/>
      <c r="S13" s="60"/>
      <c r="T13" s="64"/>
      <c r="U13" s="64"/>
      <c r="V13" s="64"/>
      <c r="W13" s="64"/>
      <c r="X13" s="64"/>
      <c r="Y13" s="64"/>
      <c r="Z13" s="64"/>
    </row>
    <row r="14">
      <c r="A14" s="59">
        <v>44291.0</v>
      </c>
      <c r="B14" s="59">
        <v>44656.0</v>
      </c>
      <c r="C14" s="60" t="s">
        <v>79</v>
      </c>
      <c r="D14" s="60" t="s">
        <v>80</v>
      </c>
      <c r="E14" s="60" t="s">
        <v>81</v>
      </c>
      <c r="F14" s="61">
        <v>71885.21</v>
      </c>
      <c r="G14" s="65">
        <v>44580.0</v>
      </c>
      <c r="H14" s="65">
        <v>44579.0</v>
      </c>
      <c r="I14" s="60" t="s">
        <v>86</v>
      </c>
      <c r="J14" s="60" t="s">
        <v>87</v>
      </c>
      <c r="K14" s="60" t="s">
        <v>88</v>
      </c>
      <c r="L14" s="61">
        <v>4525.0</v>
      </c>
      <c r="M14" s="61">
        <v>81171.76</v>
      </c>
      <c r="N14" s="60"/>
      <c r="O14" s="63" t="b">
        <v>1</v>
      </c>
      <c r="P14" s="61">
        <v>89310.61</v>
      </c>
      <c r="Q14" s="60"/>
      <c r="R14" s="60"/>
      <c r="S14" s="60"/>
      <c r="T14" s="64"/>
      <c r="U14" s="64"/>
      <c r="V14" s="64"/>
      <c r="W14" s="64"/>
      <c r="X14" s="64"/>
      <c r="Y14" s="64"/>
      <c r="Z14" s="64"/>
    </row>
    <row r="15">
      <c r="A15" s="59">
        <v>44291.0</v>
      </c>
      <c r="B15" s="59">
        <v>44656.0</v>
      </c>
      <c r="C15" s="60" t="s">
        <v>79</v>
      </c>
      <c r="D15" s="60" t="s">
        <v>80</v>
      </c>
      <c r="E15" s="60" t="s">
        <v>81</v>
      </c>
      <c r="F15" s="61">
        <v>71885.21</v>
      </c>
      <c r="G15" s="65">
        <v>44585.0</v>
      </c>
      <c r="H15" s="65">
        <v>44585.0</v>
      </c>
      <c r="I15" s="60" t="s">
        <v>86</v>
      </c>
      <c r="J15" s="60" t="s">
        <v>89</v>
      </c>
      <c r="K15" s="60" t="s">
        <v>88</v>
      </c>
      <c r="L15" s="61">
        <v>4525.0</v>
      </c>
      <c r="M15" s="61">
        <v>85696.76</v>
      </c>
      <c r="N15" s="60"/>
      <c r="O15" s="63" t="b">
        <v>1</v>
      </c>
      <c r="P15" s="61">
        <v>89310.61</v>
      </c>
      <c r="Q15" s="60"/>
      <c r="R15" s="60"/>
      <c r="S15" s="60"/>
      <c r="T15" s="64"/>
      <c r="U15" s="64"/>
      <c r="V15" s="64"/>
      <c r="W15" s="64"/>
      <c r="X15" s="64"/>
      <c r="Y15" s="64"/>
      <c r="Z15" s="64"/>
    </row>
    <row r="16">
      <c r="A16" s="59">
        <v>44291.0</v>
      </c>
      <c r="B16" s="59">
        <v>44656.0</v>
      </c>
      <c r="C16" s="60" t="s">
        <v>79</v>
      </c>
      <c r="D16" s="60" t="s">
        <v>80</v>
      </c>
      <c r="E16" s="60" t="s">
        <v>81</v>
      </c>
      <c r="F16" s="61">
        <v>71885.21</v>
      </c>
      <c r="G16" s="65">
        <v>44372.0</v>
      </c>
      <c r="H16" s="65">
        <v>44372.0</v>
      </c>
      <c r="I16" s="60" t="s">
        <v>86</v>
      </c>
      <c r="J16" s="60" t="s">
        <v>90</v>
      </c>
      <c r="K16" s="60" t="s">
        <v>91</v>
      </c>
      <c r="L16" s="61">
        <v>9050.0</v>
      </c>
      <c r="M16" s="61">
        <v>77971.11</v>
      </c>
      <c r="N16" s="60"/>
      <c r="O16" s="63" t="b">
        <v>1</v>
      </c>
      <c r="P16" s="61">
        <v>89310.61</v>
      </c>
      <c r="Q16" s="60"/>
      <c r="R16" s="60"/>
      <c r="S16" s="60"/>
      <c r="T16" s="64"/>
      <c r="U16" s="64"/>
      <c r="V16" s="64"/>
      <c r="W16" s="64"/>
      <c r="X16" s="64"/>
      <c r="Y16" s="64"/>
      <c r="Z16" s="64"/>
    </row>
    <row r="17">
      <c r="A17" s="59">
        <v>44291.0</v>
      </c>
      <c r="B17" s="59">
        <v>44656.0</v>
      </c>
      <c r="C17" s="60" t="s">
        <v>79</v>
      </c>
      <c r="D17" s="60" t="s">
        <v>80</v>
      </c>
      <c r="E17" s="60" t="s">
        <v>81</v>
      </c>
      <c r="F17" s="61">
        <v>71885.21</v>
      </c>
      <c r="G17" s="65">
        <v>44462.0</v>
      </c>
      <c r="H17" s="65">
        <v>44463.0</v>
      </c>
      <c r="I17" s="60" t="s">
        <v>86</v>
      </c>
      <c r="J17" s="62">
        <v>9.24444423E8</v>
      </c>
      <c r="K17" s="60" t="s">
        <v>92</v>
      </c>
      <c r="L17" s="61">
        <v>9050.0</v>
      </c>
      <c r="M17" s="61">
        <v>82574.96</v>
      </c>
      <c r="N17" s="60"/>
      <c r="O17" s="63" t="b">
        <v>1</v>
      </c>
      <c r="P17" s="61">
        <v>89310.61</v>
      </c>
      <c r="Q17" s="60"/>
      <c r="R17" s="60"/>
      <c r="S17" s="60"/>
      <c r="T17" s="64"/>
      <c r="U17" s="64"/>
      <c r="V17" s="64"/>
      <c r="W17" s="64"/>
      <c r="X17" s="64"/>
      <c r="Y17" s="64"/>
      <c r="Z17" s="64"/>
    </row>
    <row r="18">
      <c r="A18" s="59">
        <v>44291.0</v>
      </c>
      <c r="B18" s="59">
        <v>44656.0</v>
      </c>
      <c r="C18" s="60" t="s">
        <v>79</v>
      </c>
      <c r="D18" s="60" t="s">
        <v>80</v>
      </c>
      <c r="E18" s="60" t="s">
        <v>81</v>
      </c>
      <c r="F18" s="61">
        <v>71885.21</v>
      </c>
      <c r="G18" s="65">
        <v>44638.0</v>
      </c>
      <c r="H18" s="65">
        <v>44638.0</v>
      </c>
      <c r="I18" s="60" t="s">
        <v>86</v>
      </c>
      <c r="J18" s="60" t="s">
        <v>93</v>
      </c>
      <c r="K18" s="60" t="s">
        <v>94</v>
      </c>
      <c r="L18" s="61">
        <v>9050.0</v>
      </c>
      <c r="M18" s="61">
        <v>90792.66</v>
      </c>
      <c r="N18" s="60"/>
      <c r="O18" s="63" t="b">
        <v>1</v>
      </c>
      <c r="P18" s="61">
        <v>89310.61</v>
      </c>
      <c r="Q18" s="60"/>
      <c r="R18" s="60"/>
      <c r="S18" s="60"/>
      <c r="T18" s="64"/>
      <c r="U18" s="64"/>
      <c r="V18" s="64"/>
      <c r="W18" s="64"/>
      <c r="X18" s="64"/>
      <c r="Y18" s="64"/>
      <c r="Z18" s="64"/>
    </row>
    <row r="19">
      <c r="A19" s="66"/>
      <c r="B19" s="66"/>
      <c r="C19" s="67"/>
      <c r="D19" s="67"/>
      <c r="E19" s="67"/>
      <c r="F19" s="68"/>
      <c r="G19" s="66"/>
      <c r="H19" s="66"/>
      <c r="I19" s="67"/>
      <c r="J19" s="69"/>
      <c r="K19" s="70"/>
      <c r="L19" s="71"/>
      <c r="M19" s="68"/>
      <c r="N19" s="67"/>
      <c r="O19" s="72"/>
      <c r="P19" s="68"/>
      <c r="Q19" s="67"/>
      <c r="R19" s="67"/>
      <c r="S19" s="67"/>
    </row>
    <row r="20">
      <c r="A20" s="66"/>
      <c r="B20" s="66"/>
      <c r="C20" s="67"/>
      <c r="D20" s="67"/>
      <c r="E20" s="67"/>
      <c r="F20" s="68"/>
      <c r="G20" s="66"/>
      <c r="H20" s="66"/>
      <c r="I20" s="67"/>
      <c r="J20" s="67"/>
      <c r="K20" s="70"/>
      <c r="L20" s="71"/>
      <c r="M20" s="68"/>
      <c r="N20" s="67"/>
      <c r="O20" s="72"/>
      <c r="P20" s="68"/>
      <c r="Q20" s="67"/>
      <c r="R20" s="67"/>
      <c r="S20" s="67"/>
    </row>
    <row r="21">
      <c r="A21" s="66"/>
      <c r="B21" s="66"/>
      <c r="C21" s="67"/>
      <c r="D21" s="67"/>
      <c r="E21" s="67"/>
      <c r="F21" s="68"/>
      <c r="G21" s="66"/>
      <c r="H21" s="66"/>
      <c r="I21" s="67"/>
      <c r="J21" s="69"/>
      <c r="K21" s="70"/>
      <c r="L21" s="71"/>
      <c r="M21" s="68"/>
      <c r="N21" s="67"/>
      <c r="O21" s="72"/>
      <c r="P21" s="68"/>
      <c r="Q21" s="67"/>
      <c r="R21" s="67"/>
      <c r="S21" s="67"/>
    </row>
  </sheetData>
  <drawing r:id="rId1"/>
</worksheet>
</file>