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9" i="1" l="1"/>
  <c r="A49" i="1"/>
  <c r="A26" i="1"/>
  <c r="C26" i="1"/>
  <c r="B31" i="1"/>
  <c r="A31" i="1"/>
  <c r="H20" i="1"/>
  <c r="H13" i="1"/>
  <c r="H22" i="1" s="1"/>
  <c r="C31" i="1" l="1"/>
  <c r="B32" i="1" s="1"/>
  <c r="B37" i="1" s="1"/>
  <c r="A32" i="1" l="1"/>
  <c r="A37" i="1" s="1"/>
  <c r="B34" i="1"/>
  <c r="B33" i="1"/>
  <c r="A34" i="1"/>
  <c r="A33" i="1"/>
  <c r="B36" i="1" l="1"/>
  <c r="A36" i="1"/>
  <c r="C36" i="1" s="1"/>
</calcChain>
</file>

<file path=xl/sharedStrings.xml><?xml version="1.0" encoding="utf-8"?>
<sst xmlns="http://schemas.openxmlformats.org/spreadsheetml/2006/main" count="22" uniqueCount="22">
  <si>
    <t>Income and Expenditure Statement for Springfield Pension Scheme</t>
  </si>
  <si>
    <t>Period 06/04/2009 to 05/04/2010</t>
  </si>
  <si>
    <t xml:space="preserve">Value of fund at start of period                     </t>
  </si>
  <si>
    <t>Money coming in</t>
  </si>
  <si>
    <t>Transfer in from BCF Pension Trust 19/10/2009</t>
  </si>
  <si>
    <t>Members' Contributions</t>
  </si>
  <si>
    <t>HMRC Tax Refund</t>
  </si>
  <si>
    <t>Interest on deposits</t>
  </si>
  <si>
    <t>Rental income  from Commercial Property</t>
  </si>
  <si>
    <t xml:space="preserve">Total Income </t>
  </si>
  <si>
    <t>Money Going Out</t>
  </si>
  <si>
    <t>Pensions/lump sums on retirement</t>
  </si>
  <si>
    <t>Admin and miscellaneous expenses</t>
  </si>
  <si>
    <t>Purchase and refurbishment of Commercial Property</t>
  </si>
  <si>
    <t>Total Expenditure</t>
  </si>
  <si>
    <t>Value of fund at end of Period</t>
  </si>
  <si>
    <t>John</t>
  </si>
  <si>
    <t>Margaret</t>
  </si>
  <si>
    <t>Balance from BCF Pension Trust 19/10/2009      John £198,901.51 / Margaret £150,437.54</t>
  </si>
  <si>
    <t>Contributions made 01/12/2009                            John £  44,000.00 / Margaret £  16,000.00</t>
  </si>
  <si>
    <t xml:space="preserve">HMRC Tax refund 21/01/2010                             John £  11,000.00 / Margaret  £   4,000.00 </t>
  </si>
  <si>
    <t>share of property value - 35% ssas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</si>
</sst>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£&quot;#,##0"/>
    <numFmt numFmtId="166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64" fontId="2" fillId="0" borderId="0" xfId="1" applyFont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A52" sqref="A1:H52"/>
    </sheetView>
  </sheetViews>
  <sheetFormatPr defaultRowHeight="15" x14ac:dyDescent="0.25"/>
  <cols>
    <col min="1" max="1" width="17" customWidth="1"/>
    <col min="2" max="2" width="16.140625" customWidth="1"/>
    <col min="8" max="8" width="11.5703125" bestFit="1" customWidth="1"/>
    <col min="10" max="10" width="38.28515625" customWidth="1"/>
    <col min="12" max="13" width="11.5703125" style="5" bestFit="1" customWidth="1"/>
    <col min="14" max="14" width="13" style="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</row>
    <row r="2" spans="1:8" x14ac:dyDescent="0.25">
      <c r="A2" t="s">
        <v>1</v>
      </c>
    </row>
    <row r="4" spans="1:8" x14ac:dyDescent="0.25">
      <c r="A4" t="s">
        <v>2</v>
      </c>
      <c r="H4">
        <v>0</v>
      </c>
    </row>
    <row r="6" spans="1:8" x14ac:dyDescent="0.25">
      <c r="A6" s="2" t="s">
        <v>3</v>
      </c>
    </row>
    <row r="7" spans="1:8" x14ac:dyDescent="0.25">
      <c r="A7" t="s">
        <v>4</v>
      </c>
      <c r="H7" s="3">
        <v>349339.05</v>
      </c>
    </row>
    <row r="8" spans="1:8" x14ac:dyDescent="0.25">
      <c r="A8" t="s">
        <v>5</v>
      </c>
      <c r="H8" s="3">
        <v>60000</v>
      </c>
    </row>
    <row r="9" spans="1:8" x14ac:dyDescent="0.25">
      <c r="A9" t="s">
        <v>6</v>
      </c>
      <c r="H9" s="3">
        <v>15000</v>
      </c>
    </row>
    <row r="10" spans="1:8" x14ac:dyDescent="0.25">
      <c r="A10" t="s">
        <v>7</v>
      </c>
      <c r="H10" s="3">
        <v>1475.87</v>
      </c>
    </row>
    <row r="11" spans="1:8" x14ac:dyDescent="0.25">
      <c r="A11" t="s">
        <v>8</v>
      </c>
      <c r="H11" s="3">
        <v>0</v>
      </c>
    </row>
    <row r="13" spans="1:8" x14ac:dyDescent="0.25">
      <c r="A13" t="s">
        <v>9</v>
      </c>
      <c r="H13" s="3">
        <f>SUM(H7:H12)</f>
        <v>425814.92</v>
      </c>
    </row>
    <row r="15" spans="1:8" x14ac:dyDescent="0.25">
      <c r="A15" s="2" t="s">
        <v>10</v>
      </c>
    </row>
    <row r="16" spans="1:8" x14ac:dyDescent="0.25">
      <c r="A16" t="s">
        <v>11</v>
      </c>
      <c r="H16">
        <v>0</v>
      </c>
    </row>
    <row r="17" spans="1:8" x14ac:dyDescent="0.25">
      <c r="A17" t="s">
        <v>12</v>
      </c>
      <c r="H17">
        <v>136.16</v>
      </c>
    </row>
    <row r="18" spans="1:8" x14ac:dyDescent="0.25">
      <c r="A18" t="s">
        <v>13</v>
      </c>
      <c r="H18" s="3">
        <v>354870.25</v>
      </c>
    </row>
    <row r="20" spans="1:8" x14ac:dyDescent="0.25">
      <c r="A20" s="1" t="s">
        <v>14</v>
      </c>
      <c r="B20" s="1"/>
      <c r="C20" s="1"/>
      <c r="D20" s="1"/>
      <c r="E20" s="1"/>
      <c r="F20" s="1"/>
      <c r="G20" s="1"/>
      <c r="H20" s="9">
        <f>SUM(H16:H19)</f>
        <v>355006.41</v>
      </c>
    </row>
    <row r="22" spans="1:8" x14ac:dyDescent="0.25">
      <c r="A22" t="s">
        <v>15</v>
      </c>
      <c r="H22" s="4">
        <f>H13-H20</f>
        <v>70808.510000000009</v>
      </c>
    </row>
    <row r="25" spans="1:8" x14ac:dyDescent="0.25">
      <c r="A25" s="6" t="s">
        <v>16</v>
      </c>
      <c r="B25" s="6" t="s">
        <v>17</v>
      </c>
      <c r="C25" s="5"/>
    </row>
    <row r="26" spans="1:8" x14ac:dyDescent="0.25">
      <c r="A26" s="7">
        <f>H7-B26</f>
        <v>199339.05</v>
      </c>
      <c r="B26" s="7">
        <v>150000</v>
      </c>
      <c r="C26" s="7">
        <f>SUM(A26:B26)</f>
        <v>349339.05</v>
      </c>
    </row>
    <row r="27" spans="1:8" x14ac:dyDescent="0.25">
      <c r="A27" s="7">
        <v>44000</v>
      </c>
      <c r="B27" s="7">
        <v>16000</v>
      </c>
      <c r="C27" s="7"/>
    </row>
    <row r="28" spans="1:8" x14ac:dyDescent="0.25">
      <c r="A28" s="7">
        <v>11000</v>
      </c>
      <c r="B28" s="7">
        <v>4000</v>
      </c>
      <c r="C28" s="7"/>
    </row>
    <row r="29" spans="1:8" x14ac:dyDescent="0.25">
      <c r="A29" s="7"/>
      <c r="B29" s="7"/>
      <c r="C29" s="7"/>
    </row>
    <row r="30" spans="1:8" x14ac:dyDescent="0.25">
      <c r="A30" s="5"/>
      <c r="B30" s="5"/>
      <c r="C30" s="5"/>
    </row>
    <row r="31" spans="1:8" x14ac:dyDescent="0.25">
      <c r="A31" s="7">
        <f>SUM(A26:A30)</f>
        <v>254339.05</v>
      </c>
      <c r="B31" s="7">
        <f>SUM(B26:B30)</f>
        <v>170000</v>
      </c>
      <c r="C31" s="7">
        <f>SUM(A31:B31)</f>
        <v>424339.05</v>
      </c>
    </row>
    <row r="32" spans="1:8" x14ac:dyDescent="0.25">
      <c r="A32" s="8">
        <f>A31/C31</f>
        <v>0.59937696047535571</v>
      </c>
      <c r="B32" s="8">
        <f>B31/C31</f>
        <v>0.40062303952464429</v>
      </c>
      <c r="C32" s="5"/>
    </row>
    <row r="33" spans="1:5" x14ac:dyDescent="0.25">
      <c r="A33" s="7">
        <f>H10*A32</f>
        <v>884.60247465676321</v>
      </c>
      <c r="B33" s="7">
        <f>H10*B32</f>
        <v>591.26752534323668</v>
      </c>
      <c r="C33" s="7"/>
    </row>
    <row r="34" spans="1:5" x14ac:dyDescent="0.25">
      <c r="A34" s="7">
        <f>-A32*H20</f>
        <v>-212782.66297506791</v>
      </c>
      <c r="B34" s="7">
        <f>-B32*H20</f>
        <v>-142223.74702493206</v>
      </c>
      <c r="C34" s="7"/>
    </row>
    <row r="35" spans="1:5" x14ac:dyDescent="0.25">
      <c r="A35" s="7"/>
      <c r="B35" s="7"/>
      <c r="C35" s="7"/>
      <c r="D35" t="s">
        <v>21</v>
      </c>
    </row>
    <row r="36" spans="1:5" x14ac:dyDescent="0.25">
      <c r="A36" s="7">
        <f>A34+A33+A31</f>
        <v>42440.989499588846</v>
      </c>
      <c r="B36" s="7">
        <f>B34+B33+B31</f>
        <v>28367.520500411163</v>
      </c>
      <c r="C36" s="7">
        <f>SUM(A36:B36)</f>
        <v>70808.510000000009</v>
      </c>
    </row>
    <row r="37" spans="1:5" x14ac:dyDescent="0.25">
      <c r="A37" s="7">
        <f>A32*D37</f>
        <v>152763.20591635391</v>
      </c>
      <c r="B37" s="7">
        <f>B32*D37</f>
        <v>102106.79408364609</v>
      </c>
      <c r="D37">
        <v>254870</v>
      </c>
    </row>
    <row r="40" spans="1:5" x14ac:dyDescent="0.25">
      <c r="A40" s="5" t="s">
        <v>18</v>
      </c>
      <c r="C40" s="5"/>
      <c r="D40" s="5"/>
      <c r="E40" s="5"/>
    </row>
    <row r="41" spans="1:5" x14ac:dyDescent="0.25">
      <c r="A41" s="5"/>
      <c r="C41" s="5"/>
      <c r="D41" s="5"/>
      <c r="E41" s="5"/>
    </row>
    <row r="42" spans="1:5" x14ac:dyDescent="0.25">
      <c r="A42" s="5" t="s">
        <v>19</v>
      </c>
      <c r="C42" s="5"/>
      <c r="D42" s="5"/>
      <c r="E42" s="5"/>
    </row>
    <row r="43" spans="1:5" x14ac:dyDescent="0.25">
      <c r="A43" s="5"/>
      <c r="C43" s="5"/>
      <c r="D43" s="5"/>
      <c r="E43" s="5"/>
    </row>
    <row r="44" spans="1:5" x14ac:dyDescent="0.25">
      <c r="A44" s="5" t="s">
        <v>20</v>
      </c>
      <c r="C44" s="5"/>
      <c r="D44" s="5"/>
      <c r="E44" s="5"/>
    </row>
    <row r="48" spans="1:5" x14ac:dyDescent="0.25">
      <c r="A48">
        <v>370504</v>
      </c>
      <c r="B48">
        <v>370504</v>
      </c>
    </row>
    <row r="49" spans="1:2" x14ac:dyDescent="0.25">
      <c r="A49" s="10">
        <f>A48*A32</f>
        <v>222071.5613639612</v>
      </c>
      <c r="B49" s="10">
        <f>B48*B32</f>
        <v>148432.4386360388</v>
      </c>
    </row>
    <row r="50" spans="1:2" x14ac:dyDescent="0.25">
      <c r="A50" s="10"/>
      <c r="B50" s="10"/>
    </row>
  </sheetData>
  <pageMargins left="0.7" right="0.7" top="0.75" bottom="0.75" header="0.3" footer="0.3"/>
  <pageSetup scale="9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Gavin</cp:lastModifiedBy>
  <cp:lastPrinted>2011-07-31T23:33:29Z</cp:lastPrinted>
  <dcterms:created xsi:type="dcterms:W3CDTF">2010-09-13T08:49:55Z</dcterms:created>
  <dcterms:modified xsi:type="dcterms:W3CDTF">2011-07-31T23:33:33Z</dcterms:modified>
</cp:coreProperties>
</file>