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Ward, Stephen &amp; Sandra\Scheme Splits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definedNames>
    <definedName name="_xlnm.Print_Area" localSheetId="1">'Fund Split'!$A$1:$F$46</definedName>
  </definedNames>
  <calcPr calcId="152511"/>
</workbook>
</file>

<file path=xl/calcChain.xml><?xml version="1.0" encoding="utf-8"?>
<calcChain xmlns="http://schemas.openxmlformats.org/spreadsheetml/2006/main">
  <c r="B19" i="1" l="1"/>
  <c r="B21" i="1" s="1"/>
  <c r="D42" i="2" l="1"/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<sst xmlns="http://schemas.openxmlformats.org/spreadsheetml/2006/main" count="69" uniqueCount="33">
  <si>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</si>
  <si>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</si>
  <si>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</si>
  <si>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</si>
  <si>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</si>
  <si>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</si>
  <si>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</si>
  <si>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</si>
  <si>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</si>
  <si>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</si>
  <si>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</si>
  <si>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</si>
  <si>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</si>
  <si>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</si>
  <si>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</si>
  <si>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</si>
  <si>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</si>
  <si>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</si>
  <si>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</si>
  <si>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</si>
  <si>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</si>
  <si>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Stephen Ward Photography Directors Pension Scheme</t>
  </si>
  <si>
    <t>Stephen &amp; Sandra Ward</t>
  </si>
  <si>
    <t>00294759RM</t>
  </si>
  <si>
    <t>NS&amp;I</t>
  </si>
  <si>
    <t>Stephen Ward</t>
  </si>
  <si>
    <t>Sandra Ward</t>
  </si>
  <si>
    <t>Takeover In Value</t>
  </si>
  <si>
    <t>income payment</t>
  </si>
  <si>
    <t>income Payment</t>
  </si>
  <si>
    <t>20th January 2017</t>
  </si>
  <si>
    <t>Allied Irish Bank (GB)</t>
  </si>
  <si>
    <t>Redmayne Bentley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</si>
</sst>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left" vertical="top"/>
    </xf>
    <xf numFmtId="164" fontId="0" fillId="0" borderId="4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0" fillId="0" borderId="2" xfId="0" applyNumberFormat="1" applyBorder="1" applyAlignment="1">
      <alignment horizontal="center" vertical="top"/>
    </xf>
    <xf numFmtId="165" fontId="0" fillId="0" borderId="9" xfId="0" applyNumberFormat="1" applyBorder="1" applyAlignment="1">
      <alignment horizontal="center" vertical="top"/>
    </xf>
    <xf numFmtId="164" fontId="0" fillId="0" borderId="10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64" fontId="1" fillId="0" borderId="15" xfId="0" applyNumberFormat="1" applyFont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164" fontId="1" fillId="0" borderId="17" xfId="0" applyNumberFormat="1" applyFont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B8" sqref="B8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8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</row>
    <row r="6" spans="1:4" x14ac:dyDescent="0.25">
      <c r="A6" s="2" t="s">
        <v>3</v>
      </c>
      <c r="B6" s="2" t="s">
        <v>23</v>
      </c>
    </row>
    <row r="7" spans="1:4" x14ac:dyDescent="0.25">
      <c r="A7" s="2" t="s">
        <v>4</v>
      </c>
      <c r="B7" s="28">
        <v>42755</v>
      </c>
    </row>
    <row r="8" spans="1:4" x14ac:dyDescent="0.25">
      <c r="B8" s="27"/>
    </row>
    <row r="9" spans="1:4" ht="15.75" thickBot="1" x14ac:dyDescent="0.3"/>
    <row r="10" spans="1:4" ht="15.75" thickBot="1" x14ac:dyDescent="0.3">
      <c r="A10" s="5" t="s">
        <v>4</v>
      </c>
      <c r="B10" s="6" t="s">
        <v>5</v>
      </c>
      <c r="C10" s="6" t="s">
        <v>7</v>
      </c>
      <c r="D10" s="7" t="s">
        <v>8</v>
      </c>
    </row>
    <row r="11" spans="1:4" x14ac:dyDescent="0.25">
      <c r="A11" s="37" t="s">
        <v>30</v>
      </c>
      <c r="B11" s="38">
        <v>5892.74</v>
      </c>
      <c r="C11" s="39" t="s">
        <v>31</v>
      </c>
      <c r="D11" s="4"/>
    </row>
    <row r="12" spans="1:4" x14ac:dyDescent="0.25">
      <c r="A12" s="37" t="s">
        <v>30</v>
      </c>
      <c r="B12" s="40">
        <v>226061</v>
      </c>
      <c r="C12" s="41" t="s">
        <v>24</v>
      </c>
      <c r="D12" s="3"/>
    </row>
    <row r="13" spans="1:4" x14ac:dyDescent="0.25">
      <c r="A13" s="37" t="s">
        <v>30</v>
      </c>
      <c r="B13" s="40">
        <v>148454.21</v>
      </c>
      <c r="C13" s="41" t="s">
        <v>32</v>
      </c>
      <c r="D13" s="3"/>
    </row>
    <row r="14" spans="1:4" x14ac:dyDescent="0.25">
      <c r="A14" s="37"/>
      <c r="B14" s="40"/>
      <c r="C14" s="41"/>
      <c r="D14" s="3"/>
    </row>
    <row r="15" spans="1:4" x14ac:dyDescent="0.25">
      <c r="A15" s="42"/>
      <c r="B15" s="40"/>
      <c r="C15" s="41"/>
      <c r="D15" s="3"/>
    </row>
    <row r="16" spans="1:4" x14ac:dyDescent="0.25">
      <c r="A16" s="42"/>
      <c r="B16" s="40"/>
      <c r="C16" s="41"/>
      <c r="D16" s="3"/>
    </row>
    <row r="17" spans="1:4" x14ac:dyDescent="0.25">
      <c r="A17" s="42"/>
      <c r="B17" s="40"/>
      <c r="C17" s="41"/>
      <c r="D17" s="3"/>
    </row>
    <row r="18" spans="1:4" ht="15.75" thickBot="1" x14ac:dyDescent="0.3">
      <c r="A18" s="43"/>
      <c r="B18" s="44"/>
      <c r="C18" s="45"/>
      <c r="D18" s="9"/>
    </row>
    <row r="19" spans="1:4" x14ac:dyDescent="0.25">
      <c r="A19" s="46" t="s">
        <v>6</v>
      </c>
      <c r="B19" s="47">
        <f>SUM(B11:B18)</f>
        <v>380407.94999999995</v>
      </c>
      <c r="C19" s="48"/>
      <c r="D19" s="10"/>
    </row>
    <row r="20" spans="1:4" ht="15.75" thickBot="1" x14ac:dyDescent="0.3">
      <c r="A20" s="49" t="s">
        <v>9</v>
      </c>
      <c r="B20" s="50"/>
      <c r="C20" s="51"/>
      <c r="D20" s="11"/>
    </row>
    <row r="21" spans="1:4" ht="15.75" thickBot="1" x14ac:dyDescent="0.3">
      <c r="A21" s="52" t="s">
        <v>6</v>
      </c>
      <c r="B21" s="53">
        <f>SUM(B19+B20)</f>
        <v>380407.94999999995</v>
      </c>
      <c r="C21" s="54"/>
      <c r="D21" s="12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sqref="A1:F46"/>
    </sheetView>
  </sheetViews>
  <sheetFormatPr defaultRowHeight="15" x14ac:dyDescent="0.25"/>
  <cols>
    <col min="1" max="1" width="27.5703125" bestFit="1" customWidth="1"/>
    <col min="2" max="2" width="14.5703125" customWidth="1"/>
    <col min="3" max="3" width="17" customWidth="1"/>
    <col min="4" max="4" width="27.5703125" bestFit="1" customWidth="1"/>
    <col min="5" max="5" width="14.5703125" customWidth="1"/>
    <col min="6" max="6" width="15.7109375" bestFit="1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19</v>
      </c>
      <c r="B1" s="29">
        <v>42755</v>
      </c>
      <c r="C1" s="30"/>
    </row>
    <row r="2" spans="1:18" x14ac:dyDescent="0.25">
      <c r="L2" s="23"/>
    </row>
    <row r="3" spans="1:18" ht="20.25" customHeight="1" x14ac:dyDescent="0.25">
      <c r="A3" s="13" t="s">
        <v>10</v>
      </c>
      <c r="B3" s="35" t="s">
        <v>25</v>
      </c>
      <c r="C3" s="36"/>
      <c r="D3" s="13" t="s">
        <v>10</v>
      </c>
      <c r="E3" s="35" t="s">
        <v>26</v>
      </c>
      <c r="F3" s="36"/>
      <c r="G3" s="13" t="s">
        <v>10</v>
      </c>
      <c r="H3" s="35" t="s">
        <v>15</v>
      </c>
      <c r="I3" s="36"/>
      <c r="J3" s="13" t="s">
        <v>10</v>
      </c>
      <c r="K3" s="35" t="s">
        <v>15</v>
      </c>
      <c r="L3" s="36"/>
      <c r="M3" s="13" t="s">
        <v>10</v>
      </c>
      <c r="N3" s="35" t="s">
        <v>15</v>
      </c>
      <c r="O3" s="36"/>
      <c r="P3" s="13" t="s">
        <v>10</v>
      </c>
      <c r="Q3" s="35" t="s">
        <v>15</v>
      </c>
      <c r="R3" s="36"/>
    </row>
    <row r="4" spans="1:18" ht="20.25" customHeight="1" x14ac:dyDescent="0.25"/>
    <row r="5" spans="1:18" ht="20.25" customHeight="1" x14ac:dyDescent="0.25">
      <c r="A5" t="s">
        <v>11</v>
      </c>
      <c r="B5" s="17" t="s">
        <v>4</v>
      </c>
      <c r="C5" s="18" t="s">
        <v>12</v>
      </c>
      <c r="D5" t="s">
        <v>11</v>
      </c>
      <c r="E5" s="17" t="s">
        <v>4</v>
      </c>
      <c r="F5" s="18" t="s">
        <v>12</v>
      </c>
      <c r="G5" t="s">
        <v>11</v>
      </c>
      <c r="H5" s="17" t="s">
        <v>4</v>
      </c>
      <c r="I5" s="18" t="s">
        <v>12</v>
      </c>
      <c r="J5" t="s">
        <v>11</v>
      </c>
      <c r="K5" s="17" t="s">
        <v>4</v>
      </c>
      <c r="L5" s="18" t="s">
        <v>12</v>
      </c>
      <c r="M5" t="s">
        <v>11</v>
      </c>
      <c r="N5" s="17" t="s">
        <v>4</v>
      </c>
      <c r="O5" s="18" t="s">
        <v>12</v>
      </c>
      <c r="P5" t="s">
        <v>11</v>
      </c>
      <c r="Q5" s="17" t="s">
        <v>4</v>
      </c>
      <c r="R5" s="18" t="s">
        <v>12</v>
      </c>
    </row>
    <row r="6" spans="1:18" ht="20.25" customHeight="1" x14ac:dyDescent="0.25">
      <c r="A6" t="s">
        <v>27</v>
      </c>
      <c r="B6" s="25">
        <v>42439</v>
      </c>
      <c r="C6" s="22">
        <v>265012.43</v>
      </c>
      <c r="D6" t="s">
        <v>27</v>
      </c>
      <c r="E6" s="25">
        <v>42439</v>
      </c>
      <c r="F6" s="22">
        <v>120740.74</v>
      </c>
      <c r="H6" s="21"/>
      <c r="I6" s="22"/>
      <c r="K6" s="21"/>
      <c r="L6" s="22"/>
      <c r="N6" s="21"/>
      <c r="O6" s="22"/>
      <c r="Q6" s="21"/>
      <c r="R6" s="22"/>
    </row>
    <row r="7" spans="1:18" ht="20.25" customHeight="1" x14ac:dyDescent="0.25">
      <c r="A7" t="s">
        <v>28</v>
      </c>
      <c r="B7" s="25">
        <v>42486</v>
      </c>
      <c r="C7" s="22">
        <v>-23800</v>
      </c>
      <c r="D7" t="s">
        <v>29</v>
      </c>
      <c r="E7" s="25">
        <v>42486</v>
      </c>
      <c r="F7" s="22">
        <v>-11200</v>
      </c>
      <c r="H7" s="21"/>
      <c r="I7" s="22"/>
      <c r="K7" s="21"/>
      <c r="L7" s="22"/>
      <c r="N7" s="21"/>
      <c r="O7" s="22"/>
      <c r="Q7" s="21"/>
      <c r="R7" s="22"/>
    </row>
    <row r="8" spans="1:18" ht="20.25" customHeight="1" x14ac:dyDescent="0.25">
      <c r="B8" s="21"/>
      <c r="C8" s="22"/>
      <c r="E8" s="21"/>
      <c r="F8" s="22"/>
      <c r="H8" s="21"/>
      <c r="I8" s="22"/>
      <c r="K8" s="21"/>
      <c r="L8" s="22"/>
      <c r="N8" s="21"/>
      <c r="O8" s="22"/>
      <c r="Q8" s="21"/>
      <c r="R8" s="22"/>
    </row>
    <row r="9" spans="1:18" ht="20.25" customHeight="1" x14ac:dyDescent="0.25">
      <c r="B9" s="21"/>
      <c r="C9" s="22"/>
      <c r="E9" s="21"/>
      <c r="F9" s="22"/>
      <c r="H9" s="21"/>
      <c r="I9" s="22"/>
      <c r="K9" s="21"/>
      <c r="L9" s="22"/>
      <c r="N9" s="21"/>
      <c r="O9" s="22"/>
      <c r="Q9" s="21"/>
      <c r="R9" s="22"/>
    </row>
    <row r="10" spans="1:18" ht="20.25" customHeight="1" x14ac:dyDescent="0.25">
      <c r="B10" s="21"/>
      <c r="C10" s="22"/>
      <c r="E10" s="21"/>
      <c r="F10" s="22"/>
      <c r="H10" s="21"/>
      <c r="I10" s="22"/>
      <c r="K10" s="21"/>
      <c r="L10" s="22"/>
      <c r="N10" s="21"/>
      <c r="O10" s="22"/>
      <c r="Q10" s="21"/>
      <c r="R10" s="22"/>
    </row>
    <row r="11" spans="1:18" ht="20.25" customHeight="1" x14ac:dyDescent="0.25">
      <c r="B11" s="21"/>
      <c r="C11" s="22"/>
      <c r="E11" s="21"/>
      <c r="F11" s="22"/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2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2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2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2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2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2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2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2:18" ht="20.25" customHeight="1" x14ac:dyDescent="0.25">
      <c r="B24" s="21"/>
      <c r="C24" s="22"/>
      <c r="E24" s="21"/>
      <c r="F24" s="22"/>
      <c r="H24" s="21"/>
      <c r="I24" s="22"/>
      <c r="K24" s="21"/>
      <c r="L24" s="22"/>
      <c r="N24" s="21"/>
      <c r="O24" s="22"/>
      <c r="Q24" s="21"/>
      <c r="R24" s="22"/>
    </row>
    <row r="25" spans="2:18" ht="20.25" customHeight="1" x14ac:dyDescent="0.25">
      <c r="B25" s="21"/>
      <c r="C25" s="22"/>
      <c r="E25" s="21"/>
      <c r="F25" s="22"/>
      <c r="H25" s="21"/>
      <c r="I25" s="22"/>
      <c r="K25" s="21"/>
      <c r="L25" s="22"/>
      <c r="N25" s="21"/>
      <c r="O25" s="22"/>
      <c r="Q25" s="21"/>
      <c r="R25" s="22"/>
    </row>
    <row r="26" spans="2:18" ht="20.25" customHeight="1" x14ac:dyDescent="0.25">
      <c r="B26" s="21"/>
      <c r="C26" s="22"/>
      <c r="E26" s="21"/>
      <c r="F26" s="22"/>
      <c r="H26" s="21"/>
      <c r="I26" s="22"/>
      <c r="K26" s="21"/>
      <c r="L26" s="22"/>
      <c r="N26" s="21"/>
      <c r="O26" s="22"/>
      <c r="Q26" s="21"/>
      <c r="R26" s="22"/>
    </row>
    <row r="27" spans="2:18" ht="20.25" customHeight="1" x14ac:dyDescent="0.25">
      <c r="B27" s="21"/>
      <c r="C27" s="22"/>
      <c r="E27" s="21"/>
      <c r="F27" s="22"/>
      <c r="H27" s="21"/>
      <c r="I27" s="22"/>
      <c r="K27" s="21"/>
      <c r="L27" s="22"/>
      <c r="N27" s="21"/>
      <c r="O27" s="22"/>
      <c r="Q27" s="21"/>
      <c r="R27" s="22"/>
    </row>
    <row r="28" spans="2:18" ht="20.25" customHeight="1" x14ac:dyDescent="0.25">
      <c r="B28" s="21"/>
      <c r="C28" s="22"/>
      <c r="E28" s="21"/>
      <c r="F28" s="22"/>
      <c r="H28" s="21"/>
      <c r="I28" s="22"/>
      <c r="K28" s="21"/>
      <c r="L28" s="22"/>
      <c r="N28" s="21"/>
      <c r="O28" s="22"/>
      <c r="Q28" s="21"/>
      <c r="R28" s="22"/>
    </row>
    <row r="29" spans="2:18" ht="20.25" customHeight="1" x14ac:dyDescent="0.25">
      <c r="B29" s="21"/>
      <c r="C29" s="22"/>
      <c r="E29" s="21"/>
      <c r="F29" s="22"/>
      <c r="H29" s="21"/>
      <c r="I29" s="22"/>
      <c r="K29" s="21"/>
      <c r="L29" s="22"/>
      <c r="N29" s="21"/>
      <c r="O29" s="22"/>
      <c r="Q29" s="21"/>
      <c r="R29" s="22"/>
    </row>
    <row r="30" spans="2:18" ht="20.25" customHeight="1" x14ac:dyDescent="0.25">
      <c r="C30" s="14"/>
      <c r="F30" s="14"/>
      <c r="I30" s="14"/>
      <c r="L30" s="14"/>
      <c r="O30" s="14"/>
      <c r="R30" s="14"/>
    </row>
    <row r="31" spans="2:18" ht="20.25" customHeight="1" x14ac:dyDescent="0.25">
      <c r="B31" s="13" t="s">
        <v>13</v>
      </c>
      <c r="C31" s="16">
        <f>SUM(C6:C29)</f>
        <v>241212.43</v>
      </c>
      <c r="E31" s="13" t="s">
        <v>13</v>
      </c>
      <c r="F31" s="16">
        <f>SUM(F6:F29)</f>
        <v>109540.74</v>
      </c>
      <c r="H31" s="13" t="s">
        <v>13</v>
      </c>
      <c r="I31" s="16">
        <f>SUM(I6:I29)</f>
        <v>0</v>
      </c>
      <c r="K31" s="13" t="s">
        <v>13</v>
      </c>
      <c r="L31" s="16">
        <f>SUM(L6:L29)</f>
        <v>0</v>
      </c>
      <c r="N31" s="13" t="s">
        <v>13</v>
      </c>
      <c r="O31" s="16">
        <f>SUM(O6:O29)</f>
        <v>0</v>
      </c>
      <c r="Q31" s="13" t="s">
        <v>13</v>
      </c>
      <c r="R31" s="16">
        <f>SUM(R6:R29)</f>
        <v>0</v>
      </c>
    </row>
    <row r="32" spans="2:18" ht="20.25" customHeight="1" x14ac:dyDescent="0.25"/>
    <row r="35" spans="1:11" ht="18.75" customHeight="1" x14ac:dyDescent="0.25">
      <c r="B35" s="33" t="s">
        <v>16</v>
      </c>
      <c r="C35" s="3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3" t="s">
        <v>10</v>
      </c>
      <c r="B38" s="31" t="str">
        <f>B3</f>
        <v>Stephen Ward</v>
      </c>
      <c r="C38" s="31"/>
      <c r="D38" s="20" t="str">
        <f>E3</f>
        <v>Sandra Ward</v>
      </c>
      <c r="E38" s="31" t="str">
        <f>H3</f>
        <v>N/A</v>
      </c>
      <c r="F38" s="31"/>
      <c r="G38" s="20" t="str">
        <f>K3</f>
        <v>N/A</v>
      </c>
      <c r="H38" s="31" t="str">
        <f>N3</f>
        <v>N/A</v>
      </c>
      <c r="I38" s="31"/>
      <c r="J38" s="20" t="str">
        <f>Q3</f>
        <v>N/A</v>
      </c>
      <c r="K38" s="15"/>
    </row>
    <row r="39" spans="1:11" ht="23.25" customHeight="1" x14ac:dyDescent="0.25">
      <c r="A39" s="13" t="s">
        <v>14</v>
      </c>
      <c r="B39" s="34">
        <f>C31/(C31+F31+I31+L31+O31+R31)</f>
        <v>0.68769850319528114</v>
      </c>
      <c r="C39" s="34"/>
      <c r="D39" s="19">
        <f>F31/(C31+F31+I31+L31+O31+R31)</f>
        <v>0.31230149680471886</v>
      </c>
      <c r="E39" s="34">
        <f>I31/(C31+F31+I31+L31+O31+R31)</f>
        <v>0</v>
      </c>
      <c r="F39" s="34"/>
      <c r="G39" s="19">
        <f>L31/(C31+F31+I31+L31+O31+R31)</f>
        <v>0</v>
      </c>
      <c r="H39" s="34">
        <f>O31/(C31+F31+I31+L31+O31+R31)</f>
        <v>0</v>
      </c>
      <c r="I39" s="34"/>
      <c r="J39" s="19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33" t="s">
        <v>17</v>
      </c>
      <c r="C42" s="33"/>
      <c r="D42" s="24">
        <f>Valuation!B21</f>
        <v>380407.94999999995</v>
      </c>
    </row>
    <row r="43" spans="1:11" ht="23.25" customHeight="1" x14ac:dyDescent="0.25"/>
    <row r="44" spans="1:11" ht="23.25" customHeight="1" x14ac:dyDescent="0.25">
      <c r="A44" s="13" t="s">
        <v>10</v>
      </c>
      <c r="B44" s="31" t="str">
        <f>B3</f>
        <v>Stephen Ward</v>
      </c>
      <c r="C44" s="31"/>
      <c r="D44" s="20" t="str">
        <f>E3</f>
        <v>Sandra Ward</v>
      </c>
      <c r="E44" s="31" t="str">
        <f>H3</f>
        <v>N/A</v>
      </c>
      <c r="F44" s="31"/>
      <c r="G44" s="20" t="str">
        <f>K3</f>
        <v>N/A</v>
      </c>
      <c r="H44" s="31" t="str">
        <f>N3</f>
        <v>N/A</v>
      </c>
      <c r="I44" s="31"/>
      <c r="J44" s="20" t="str">
        <f>Q3</f>
        <v>N/A</v>
      </c>
    </row>
    <row r="45" spans="1:11" ht="23.25" customHeight="1" x14ac:dyDescent="0.25">
      <c r="A45" s="13" t="s">
        <v>18</v>
      </c>
      <c r="B45" s="32">
        <f>B39*D42</f>
        <v>261605.97781858532</v>
      </c>
      <c r="C45" s="32"/>
      <c r="D45" s="26">
        <f>D42*D39</f>
        <v>118801.97218141463</v>
      </c>
      <c r="E45" s="32">
        <f>E39*D42</f>
        <v>0</v>
      </c>
      <c r="F45" s="32"/>
      <c r="G45" s="26">
        <f>G39*D42</f>
        <v>0</v>
      </c>
      <c r="H45" s="32">
        <f>H39*D42</f>
        <v>0</v>
      </c>
      <c r="I45" s="32"/>
      <c r="J45" s="26">
        <f>J39*D42</f>
        <v>0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Valuation</vt:lpstr>
      <vt:lpstr>Fund Split</vt:lpstr>
      <vt:lpstr>Sheet3</vt:lpstr>
      <vt:lpstr>'Fund Split'!Print_Area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Emma Dane</cp:lastModifiedBy>
  <cp:lastPrinted>2017-03-07T15:34:40Z</cp:lastPrinted>
  <dcterms:created xsi:type="dcterms:W3CDTF">2014-05-02T11:43:11Z</dcterms:created>
  <dcterms:modified xsi:type="dcterms:W3CDTF">2017-03-07T15:37:17Z</dcterms:modified>
</cp:coreProperties>
</file>