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Clients Pension Practitioner\T\Turtle Family Pension Fund\Inbound\"/>
    </mc:Choice>
  </mc:AlternateContent>
  <bookViews>
    <workbookView xWindow="0" yWindow="0" windowWidth="25200" windowHeight="11985"/>
  </bookViews>
  <sheets>
    <sheet name="NatWest-download-20161122" sheetId="1" r:id="rId1"/>
  </sheets>
  <definedNames>
    <definedName name="_xlnm.Print_Area" localSheetId="0">'NatWest-download-20161122'!$A$1:$G$147</definedName>
  </definedNames>
  <calcPr calcId="152511"/>
</workbook>
</file>

<file path=xl/calcChain.xml><?xml version="1.0" encoding="utf-8"?>
<calcChain xmlns="http://schemas.openxmlformats.org/spreadsheetml/2006/main">
  <c r="H11" i="1" l="1"/>
  <c r="H6" i="1"/>
  <c r="G30" i="1"/>
  <c r="G26" i="1"/>
  <c r="G11" i="1"/>
  <c r="G8" i="1"/>
  <c r="G6" i="1"/>
  <c r="E143" i="1" l="1"/>
</calcChain>
</file>

<file path=xl/comments1.xml><?xml version="1.0" encoding="utf-8"?>
<comments xmlns="http://schemas.openxmlformats.org/spreadsheetml/2006/main">
  <authors>
    <author>HHTV</author>
  </authors>
  <commentList>
    <comment ref="D9" authorId="0" shapeId="0">
      <text>
        <r>
          <rPr>
            <sz val="9"/>
            <color indexed="81"/>
            <rFont val="Tahoma"/>
            <charset val="1"/>
          </rPr>
          <t xml:space="preserve">Property expenses Peter McAndrew Joint schedule of condition 2 Rugby Pk                   CH103
</t>
        </r>
      </text>
    </comment>
    <comment ref="C14" authorId="0" shapeId="0">
      <text>
        <r>
          <rPr>
            <b/>
            <sz val="9"/>
            <color indexed="81"/>
            <rFont val="Tahoma"/>
            <charset val="1"/>
          </rPr>
          <t>payment of property expenses for warehouses owned by Pensions 1 &amp; 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 xml:space="preserve">Paid in from investment account within the pension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2" authorId="0" shapeId="0">
      <text>
        <r>
          <rPr>
            <b/>
            <sz val="9"/>
            <color indexed="81"/>
            <rFont val="Tahoma"/>
            <charset val="1"/>
          </rPr>
          <t xml:space="preserve">Payment to Pension 1 for bill re property insurance </t>
        </r>
      </text>
    </comment>
    <comment ref="C27" authorId="0" shapeId="0">
      <text>
        <r>
          <rPr>
            <b/>
            <sz val="9"/>
            <color indexed="81"/>
            <rFont val="Tahoma"/>
            <charset val="1"/>
          </rPr>
          <t>Re property overheads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0" authorId="0" shapeId="0">
      <text>
        <r>
          <rPr>
            <b/>
            <sz val="9"/>
            <color indexed="81"/>
            <rFont val="Tahoma"/>
            <charset val="1"/>
          </rPr>
          <t xml:space="preserve"> </t>
        </r>
        <r>
          <rPr>
            <sz val="9"/>
            <color indexed="81"/>
            <rFont val="Tahoma"/>
            <charset val="1"/>
          </rPr>
          <t xml:space="preserve">
INVOICE NO. LG1002, /1 RENT FOR 1ST QUARTER</t>
        </r>
      </text>
    </comment>
  </commentList>
</comments>
</file>

<file path=xl/sharedStrings.xml><?xml version="1.0" encoding="utf-8"?>
<sst xmlns="http://schemas.openxmlformats.org/spreadsheetml/2006/main" count="380" uniqueCount="147">
  <si>
    <t>Date</t>
  </si>
  <si>
    <t xml:space="preserve"> Type</t>
  </si>
  <si>
    <t xml:space="preserve"> Value</t>
  </si>
  <si>
    <t xml:space="preserve"> Balance</t>
  </si>
  <si>
    <t>CHQ</t>
  </si>
  <si>
    <t>'000102</t>
  </si>
  <si>
    <t>D/D</t>
  </si>
  <si>
    <t>'HMRC VAT , 90083355151 0215</t>
  </si>
  <si>
    <t>DPC</t>
  </si>
  <si>
    <t>'CALL REF.NO. 0147 , FISL CLIENT ACC , FP 15/04/15 10 , 27092608368346000N</t>
  </si>
  <si>
    <t>'000103</t>
  </si>
  <si>
    <t>'CALL REF.NO. 0149 , TO A/C 24904465</t>
  </si>
  <si>
    <t>BAC</t>
  </si>
  <si>
    <t>'CARDIAC SCIENCE HL, INV CS1003 , FP 28/04/15 1556 , 52155632022325000R, INV CS1003</t>
  </si>
  <si>
    <t>'CALL REF.NO. 0150 , FROM A/C 24904465</t>
  </si>
  <si>
    <t>'CALL REF.NO. 0151 , TO A/C 24904465</t>
  </si>
  <si>
    <t>'CALL REF.NO. 0154 , HH PENSION 1 , FP 29/04/15 10 , 36131025564179000N</t>
  </si>
  <si>
    <t>CHG</t>
  </si>
  <si>
    <t>'02APR A/C 18705243</t>
  </si>
  <si>
    <t>'PENSIONPRACTITION , PEP876274</t>
  </si>
  <si>
    <t>'FRIENDS LIFE</t>
  </si>
  <si>
    <t>'ORJ SOLICITORS LLP, LG1001</t>
  </si>
  <si>
    <t>'CALL REF.NO. 0156 , TO A/C 18717853</t>
  </si>
  <si>
    <t>'PENSIONS REGULATOR, PSR10275766</t>
  </si>
  <si>
    <t>'CALL REF.NO. 0157 , FISL CLIENT ACC , FP 15/05/15 10 , 28122210946758000N</t>
  </si>
  <si>
    <t>'CALL REF.NO. 0158 , HH PENSION 1 , FP 17/05/15 10 , 53091957720080000N</t>
  </si>
  <si>
    <t>'01MAY A/C 18705243</t>
  </si>
  <si>
    <t>'CALL REF.NO. 0161 , LB MERTON B RATES , FP 05/06/15 10 , 12181514527151000N</t>
  </si>
  <si>
    <t>'CALL REF.NO. 0163 , HH PENSION 1 , FP 14/06/15 10 , 48120332786933000N</t>
  </si>
  <si>
    <t>'CALL REF.NO. 0164 , PA AND CC TURTLE</t>
  </si>
  <si>
    <t>S/O</t>
  </si>
  <si>
    <t>'PA AND CC TURTLE , HH PENSION 2</t>
  </si>
  <si>
    <t>'29MAY A/C 18705243</t>
  </si>
  <si>
    <t>'CALL REF.NO. 0174 , JRW , FP 03/07/15 10 , 36140913722070000N</t>
  </si>
  <si>
    <t>'CALL REF.NO. 0176 , WORKMAN LLP , FP 06/07/15 10 , 31160821357560000N</t>
  </si>
  <si>
    <t>'CALL REF.NO. 0175 , RUGBY PK MANAGE , FP 06/07/15 10 , 50154502528612000N</t>
  </si>
  <si>
    <t>'HMRC VAT REPAY , 900 8335 51</t>
  </si>
  <si>
    <t>'CALL REF.NO. 0178 , ALTUS UK LLP , FP 15/07/15 10 , 53093852221086000N</t>
  </si>
  <si>
    <t>'03JUL-A/C 18705243</t>
  </si>
  <si>
    <t>'CALL REF.NO. 0181 , FROM A/C 18717853</t>
  </si>
  <si>
    <t>'31JUL A/C 18705243</t>
  </si>
  <si>
    <t>'CALL REF.NO. 0184 , FROM A/C 18717853</t>
  </si>
  <si>
    <t>'CALL REF.NO. 0185 , PA AND CC TURTLE</t>
  </si>
  <si>
    <t>C/R</t>
  </si>
  <si>
    <t>'000056</t>
  </si>
  <si>
    <t>'SGS INS AND MAN SERV, INVOICE LG1002/2</t>
  </si>
  <si>
    <t>'CALL REF.NO. 0192 , WORKMAN LLP , FP 28/09/15 10 , 12155401601733000N</t>
  </si>
  <si>
    <t>INT</t>
  </si>
  <si>
    <t>'31AUG A/C 18705243</t>
  </si>
  <si>
    <t>'28AUG A/C 18705243</t>
  </si>
  <si>
    <t>'PAID REFERRAL FEE , 28AUG A/C 18705243</t>
  </si>
  <si>
    <t>'UNPAID ITEM FEE , 28AUG A/C 18705243</t>
  </si>
  <si>
    <t>'CALL REF.NO. 0193 , RUGBY PK MANAGE , FP 01/10/15 10 , 33123147747668000N</t>
  </si>
  <si>
    <t>'CALL REF.NO. 0195 , WORKMAN LLP , FP 02/10/15 10 , 45103043248621000N</t>
  </si>
  <si>
    <t>'HMRC VAT , 90083355151 0815</t>
  </si>
  <si>
    <t>'CALL REF.NO. 0196 , FROM A/C 18717853</t>
  </si>
  <si>
    <t>'CALL REF.NO. 0197 , FROM A/C 18717853</t>
  </si>
  <si>
    <t>'CALL REF.NO. 0199 , WORKMAN LLP , FP 26/10/15 10 , 46173149910417000N</t>
  </si>
  <si>
    <t>'HAMMERHEAD TV PENS, WORKMAN BALANCE , FP 28/10/15 1717 , 500000000207534106</t>
  </si>
  <si>
    <t>'HAMMERHEAD TV PENS, WORKMAN BALANCE , FP 29/10/15 1335 , 300000000168684212</t>
  </si>
  <si>
    <t>'02OCT A/C 18705243</t>
  </si>
  <si>
    <t>'HAMMERHEAD TV PENS, NPOWER , FP 12/11/15 1031 , 200000000206023822</t>
  </si>
  <si>
    <t>'000104</t>
  </si>
  <si>
    <t>'CALL REF.NO. 0205 , FROM A/C 18717853</t>
  </si>
  <si>
    <t>'CALL REF.NO. 0205 , PA AND CC TURTLE</t>
  </si>
  <si>
    <t>'CALL REF.NO. 0206 , PA AND CC TURTLE</t>
  </si>
  <si>
    <t>'CALL REF.NO. 0207 , FROM A/C 18717853</t>
  </si>
  <si>
    <t>'30OCT A/C 18705243</t>
  </si>
  <si>
    <t>'CALL REF.NO. 0208 , WORKMAN LLP , FP 01/12/15 10 , 31180125848683000N</t>
  </si>
  <si>
    <t>'CALL REF.NO. 0212 , FROM A/C 18717853</t>
  </si>
  <si>
    <t>'CALL REF.NO. 0212 , PA AND CC TURTLE</t>
  </si>
  <si>
    <t>'CALL REF.NO. 0212 , WORKMAN LLP , FP 22/12/15 10 , 13181934662743000N</t>
  </si>
  <si>
    <t>'HAM , MDS , FP 24/12/15 0059 , 200000000173378864</t>
  </si>
  <si>
    <t>'S.G. SMITH AUTOMOT, INV LG1002/3 RENT</t>
  </si>
  <si>
    <t>'04DEC-A/C 18705243</t>
  </si>
  <si>
    <t>'CALL REF.NO. 0214 , RUGBY PK MANAGE , FP 06/01/16 10 , 02185833026885000N</t>
  </si>
  <si>
    <t>'CALL REF.NO. 0215 , WORKMAN LLP , FP 12/01/16 10 , 48125930189339000N</t>
  </si>
  <si>
    <t>'HMRC VAT , 90083355151 1115</t>
  </si>
  <si>
    <t>'CALL REF.NO. 0216 , METAL DOOR SERVS</t>
  </si>
  <si>
    <t>'CALL REF.NO. 0219 , ORJ CLIENT AC , FP 19/01/16 10 , 22123922784584000N</t>
  </si>
  <si>
    <t>'31DEC A/C 18705243</t>
  </si>
  <si>
    <t>'CALL REF.NO. 0221 , FROM A/C 18717853</t>
  </si>
  <si>
    <t>'29JAN A/C 18705243</t>
  </si>
  <si>
    <t>'CALL REF.NO. 0222 , FROM A/C 18717853</t>
  </si>
  <si>
    <t>'CALL REF.NO. 0223 , WORKMAN LLP , FP 10/03/16 10 , 58111351018196000N</t>
  </si>
  <si>
    <t>'S.G. SMITH AUTOMOT, INV LG1 2016</t>
  </si>
  <si>
    <t>'04MAR A/C 18705243</t>
  </si>
  <si>
    <t>'CALL REF.NO. 0226 , TO A/C 18717853</t>
  </si>
  <si>
    <t>'30APR NET 18717853</t>
  </si>
  <si>
    <t>'CALL REF.NO. 0156 , FROM A/C 18705243</t>
  </si>
  <si>
    <t>'29MAY NET 18717853</t>
  </si>
  <si>
    <t>'30JUN NET 18717853</t>
  </si>
  <si>
    <t>'31JUL NET 18717853</t>
  </si>
  <si>
    <t>'CALL REF.NO. 0181 , TO A/C 18705243</t>
  </si>
  <si>
    <t>'28AUG NET 18717853</t>
  </si>
  <si>
    <t>'CALL REF.NO. 0184 , TO A/C 18705243</t>
  </si>
  <si>
    <t>'30SEP NET 18717853</t>
  </si>
  <si>
    <t>'CALL REF.NO. 0196 , TO A/C 18705243</t>
  </si>
  <si>
    <t>'CALL REF.NO. 0197 , TO A/C 18705243</t>
  </si>
  <si>
    <t>'30OCT NET 18717853</t>
  </si>
  <si>
    <t>'CALL REF.NO. 0205 , TO A/C 18705243</t>
  </si>
  <si>
    <t>'CALL REF.NO. 0207 , TO A/C 18705243</t>
  </si>
  <si>
    <t>'30NOV NET 18717853</t>
  </si>
  <si>
    <t>'CALL REF.NO. 0212 , TO A/C 18705243</t>
  </si>
  <si>
    <t>'31DEC NET 18717853</t>
  </si>
  <si>
    <t>'29JAN NET 18717853</t>
  </si>
  <si>
    <t>'CALL REF.NO. 0221 , TO A/C 18705243</t>
  </si>
  <si>
    <t>'29FEB NET 18717853</t>
  </si>
  <si>
    <t>'CALL REF.NO. 0222 , TO A/C 18705243</t>
  </si>
  <si>
    <t>'31MAR NET 18717853</t>
  </si>
  <si>
    <t>'CALL REF.NO. 0226 , FROM A/C 18705243</t>
  </si>
  <si>
    <t xml:space="preserve">SGS INS AND MAN SERV, INV LG1002/1 , FP 29/06/15 1549 , BX1506292634221500, </t>
  </si>
  <si>
    <t xml:space="preserve">S.G. SMITH AUTOMOT, INV LG1002/S1 , FP 24/12/15 1032 , BX1512243604440500,  </t>
  </si>
  <si>
    <t xml:space="preserve">CARDIAC SCIENCE HL, INV RP1 2016 , FP 29/03/16 1603 , 61160342884482000R,  </t>
  </si>
  <si>
    <t xml:space="preserve"> Description                        </t>
  </si>
  <si>
    <t>Turtle Pension NatWest ac 2015 16</t>
  </si>
  <si>
    <t>fees</t>
  </si>
  <si>
    <t>vat</t>
  </si>
  <si>
    <t>fidelity</t>
  </si>
  <si>
    <t>income</t>
  </si>
  <si>
    <t>transfer-in</t>
  </si>
  <si>
    <t>refund</t>
  </si>
  <si>
    <t>to savings a/c</t>
  </si>
  <si>
    <t>transfer-out HH1</t>
  </si>
  <si>
    <t>Rent</t>
  </si>
  <si>
    <t>from savings a/c</t>
  </si>
  <si>
    <t>Rent?</t>
  </si>
  <si>
    <t xml:space="preserve"> Description            </t>
  </si>
  <si>
    <t>Turtle Family Pension Fund NatWest current ac '600516-18705243</t>
  </si>
  <si>
    <t>Turtle Family Pension Fund Saving account         '600516-18717853</t>
  </si>
  <si>
    <t>fees property overheads</t>
  </si>
  <si>
    <t>fees re Liongate warehouse</t>
  </si>
  <si>
    <t xml:space="preserve">fees  warehouse </t>
  </si>
  <si>
    <t>Estate agents fees</t>
  </si>
  <si>
    <t>fees npower</t>
  </si>
  <si>
    <t>fees soliciotrs</t>
  </si>
  <si>
    <t xml:space="preserve">Annual rent </t>
  </si>
  <si>
    <t>Interest</t>
  </si>
  <si>
    <t>transfer too/from current ac</t>
  </si>
  <si>
    <t>fees Accountants</t>
  </si>
  <si>
    <t xml:space="preserve"> </t>
  </si>
  <si>
    <t xml:space="preserve">Drawdown </t>
  </si>
  <si>
    <t>Pension income</t>
  </si>
  <si>
    <t xml:space="preserve">Payments from Pension account to personal </t>
  </si>
  <si>
    <t>Tax Free</t>
  </si>
  <si>
    <t xml:space="preserve">Pension </t>
  </si>
  <si>
    <t xml:space="preserve">Tax free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</si>
</sst>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0" fillId="0" borderId="0" xfId="0" quotePrefix="1"/>
    <xf numFmtId="0" fontId="18" fillId="0" borderId="0" xfId="0" applyFont="1"/>
    <xf numFmtId="0" fontId="16" fillId="0" borderId="0" xfId="0" applyFont="1"/>
    <xf numFmtId="0" fontId="16" fillId="0" borderId="0" xfId="0" quotePrefix="1" applyFont="1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8" fontId="0" fillId="0" borderId="0" xfId="0" applyNumberFormat="1" applyAlignment="1">
      <alignment horizontal="right" vertical="center"/>
    </xf>
    <xf numFmtId="0" fontId="16" fillId="33" borderId="0" xfId="0" applyFont="1" applyFill="1"/>
    <xf numFmtId="0" fontId="0" fillId="34" borderId="0" xfId="0" applyFill="1"/>
    <xf numFmtId="0" fontId="0" fillId="0" borderId="0" xfId="0" applyFill="1"/>
    <xf numFmtId="0" fontId="21" fillId="34" borderId="0" xfId="0" applyFont="1" applyFill="1"/>
    <xf numFmtId="0" fontId="16" fillId="35" borderId="0" xfId="0" quotePrefix="1" applyFont="1" applyFill="1"/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right" vertical="center"/>
    </xf>
    <xf numFmtId="8" fontId="0" fillId="0" borderId="0" xfId="0" applyNumberFormat="1" applyFill="1" applyAlignment="1">
      <alignment horizontal="right" vertical="center"/>
    </xf>
    <xf numFmtId="4" fontId="0" fillId="0" borderId="0" xfId="0" applyNumberFormat="1" applyFill="1" applyAlignment="1">
      <alignment horizontal="right" vertic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164" fontId="0" fillId="0" borderId="0" xfId="0" applyNumberFormat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46"/>
  <sheetViews>
    <sheetView tabSelected="1" topLeftCell="A115" workbookViewId="0">
      <selection activeCell="I10" sqref="I10"/>
    </sheetView>
  </sheetViews>
  <sheetFormatPr defaultRowHeight="15" x14ac:dyDescent="0.25"/>
  <cols>
    <col min="1" max="1" width="10.7109375" bestFit="1" customWidth="1"/>
    <col min="3" max="3" width="79.7109375" bestFit="1" customWidth="1"/>
    <col min="4" max="4" width="25.7109375" style="4" bestFit="1" customWidth="1"/>
    <col min="6" max="6" width="9" bestFit="1" customWidth="1"/>
    <col min="7" max="7" width="15.28515625" style="19" customWidth="1"/>
    <col min="8" max="8" width="10.85546875" style="19" bestFit="1" customWidth="1"/>
    <col min="9" max="9" width="47.5703125" customWidth="1"/>
    <col min="12" max="12" width="10.140625" bestFit="1" customWidth="1"/>
  </cols>
  <sheetData>
    <row r="1" spans="1:21" ht="18.75" x14ac:dyDescent="0.3">
      <c r="C1" s="3" t="s">
        <v>115</v>
      </c>
      <c r="D1" s="3"/>
    </row>
    <row r="3" spans="1:21" x14ac:dyDescent="0.25">
      <c r="C3" t="s">
        <v>128</v>
      </c>
    </row>
    <row r="4" spans="1:21" x14ac:dyDescent="0.25">
      <c r="A4" t="s">
        <v>0</v>
      </c>
      <c r="B4" t="s">
        <v>1</v>
      </c>
      <c r="C4" t="s">
        <v>127</v>
      </c>
      <c r="E4" t="s">
        <v>2</v>
      </c>
      <c r="F4" t="s">
        <v>3</v>
      </c>
    </row>
    <row r="6" spans="1:21" x14ac:dyDescent="0.25">
      <c r="A6" s="1">
        <v>42104</v>
      </c>
      <c r="B6" t="s">
        <v>4</v>
      </c>
      <c r="C6" t="s">
        <v>5</v>
      </c>
      <c r="D6" s="4" t="s">
        <v>116</v>
      </c>
      <c r="E6">
        <v>-17.350000000000001</v>
      </c>
      <c r="F6">
        <v>16254.77</v>
      </c>
      <c r="G6" s="18">
        <f>E6+E7+E9+E10+E13+E15+E16+E20+E23</f>
        <v>-1382.12</v>
      </c>
      <c r="H6" s="20">
        <f>G6+G26</f>
        <v>-15389.240000000002</v>
      </c>
      <c r="I6" s="6" t="s">
        <v>140</v>
      </c>
      <c r="J6" s="7" t="s">
        <v>140</v>
      </c>
      <c r="K6" s="7" t="s">
        <v>140</v>
      </c>
      <c r="L6" s="8" t="s">
        <v>140</v>
      </c>
    </row>
    <row r="7" spans="1:21" x14ac:dyDescent="0.25">
      <c r="A7" s="1">
        <v>42104</v>
      </c>
      <c r="B7" t="s">
        <v>6</v>
      </c>
      <c r="C7" t="s">
        <v>7</v>
      </c>
      <c r="D7" s="4" t="s">
        <v>117</v>
      </c>
      <c r="E7">
        <v>-15.03</v>
      </c>
      <c r="F7">
        <v>16239.74</v>
      </c>
      <c r="G7" s="18"/>
      <c r="H7" s="20"/>
      <c r="I7" s="14"/>
      <c r="J7" s="15"/>
      <c r="K7" s="15"/>
      <c r="L7" s="16"/>
      <c r="M7" s="11"/>
      <c r="N7" s="11"/>
      <c r="O7" s="11"/>
      <c r="P7" s="11"/>
      <c r="Q7" s="11"/>
      <c r="R7" s="11"/>
      <c r="S7" s="11"/>
      <c r="T7" s="11"/>
      <c r="U7" s="11"/>
    </row>
    <row r="8" spans="1:21" x14ac:dyDescent="0.25">
      <c r="A8" s="1">
        <v>42109</v>
      </c>
      <c r="B8" t="s">
        <v>8</v>
      </c>
      <c r="C8" t="s">
        <v>9</v>
      </c>
      <c r="D8" s="4" t="s">
        <v>118</v>
      </c>
      <c r="E8">
        <v>-1000</v>
      </c>
      <c r="F8">
        <v>15239.74</v>
      </c>
      <c r="G8" s="18">
        <f>E8+E21</f>
        <v>-8000</v>
      </c>
      <c r="H8" s="20"/>
      <c r="I8" s="14"/>
      <c r="J8" s="15"/>
      <c r="K8" s="17"/>
      <c r="L8" s="16"/>
      <c r="M8" s="11"/>
      <c r="N8" s="11"/>
      <c r="O8" s="11"/>
      <c r="P8" s="11"/>
      <c r="Q8" s="11"/>
      <c r="R8" s="11"/>
      <c r="S8" s="11"/>
      <c r="T8" s="11"/>
      <c r="U8" s="11"/>
    </row>
    <row r="9" spans="1:21" x14ac:dyDescent="0.25">
      <c r="A9" s="1">
        <v>42109</v>
      </c>
      <c r="B9" t="s">
        <v>4</v>
      </c>
      <c r="C9" t="s">
        <v>10</v>
      </c>
      <c r="D9" s="4" t="s">
        <v>116</v>
      </c>
      <c r="E9">
        <v>-240.24</v>
      </c>
      <c r="F9">
        <v>14999.5</v>
      </c>
      <c r="G9" s="18"/>
      <c r="H9" s="20"/>
      <c r="I9" s="14"/>
      <c r="J9" s="15"/>
      <c r="K9" s="15"/>
      <c r="L9" s="16"/>
      <c r="M9" s="11"/>
      <c r="N9" s="11"/>
      <c r="O9" s="11"/>
      <c r="P9" s="11"/>
      <c r="Q9" s="11"/>
      <c r="R9" s="11"/>
      <c r="S9" s="11"/>
      <c r="T9" s="11"/>
      <c r="U9" s="11"/>
    </row>
    <row r="10" spans="1:21" x14ac:dyDescent="0.25">
      <c r="A10" s="1">
        <v>42118</v>
      </c>
      <c r="B10" t="s">
        <v>8</v>
      </c>
      <c r="C10" t="s">
        <v>11</v>
      </c>
      <c r="D10" s="4" t="s">
        <v>130</v>
      </c>
      <c r="E10">
        <v>-550</v>
      </c>
      <c r="F10">
        <v>14449.5</v>
      </c>
      <c r="G10" s="18"/>
      <c r="H10" s="20"/>
      <c r="I10" s="14"/>
      <c r="J10" s="15"/>
      <c r="K10" s="15"/>
      <c r="L10" s="16"/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25">
      <c r="A11" s="1">
        <v>42122</v>
      </c>
      <c r="B11" t="s">
        <v>12</v>
      </c>
      <c r="C11" t="s">
        <v>13</v>
      </c>
      <c r="D11" s="4" t="s">
        <v>119</v>
      </c>
      <c r="E11">
        <v>364.89</v>
      </c>
      <c r="F11">
        <v>14814.39</v>
      </c>
      <c r="G11" s="18">
        <f>E11+E12</f>
        <v>605.13</v>
      </c>
      <c r="H11" s="20">
        <f>G11+G30</f>
        <v>44212.159999999996</v>
      </c>
      <c r="I11" s="14"/>
      <c r="J11" s="15"/>
      <c r="K11" s="15"/>
      <c r="L11" s="16"/>
      <c r="M11" s="11"/>
      <c r="N11" s="11"/>
      <c r="O11" s="11"/>
      <c r="P11" s="11"/>
      <c r="Q11" s="11"/>
      <c r="R11" s="11"/>
      <c r="S11" s="11"/>
      <c r="T11" s="11"/>
      <c r="U11" s="11"/>
    </row>
    <row r="12" spans="1:21" x14ac:dyDescent="0.25">
      <c r="A12" s="1">
        <v>42122</v>
      </c>
      <c r="B12" t="s">
        <v>8</v>
      </c>
      <c r="C12" t="s">
        <v>14</v>
      </c>
      <c r="D12" s="4" t="s">
        <v>119</v>
      </c>
      <c r="E12">
        <v>240.24</v>
      </c>
      <c r="F12">
        <v>15054.63</v>
      </c>
      <c r="G12" s="18"/>
      <c r="H12" s="20"/>
      <c r="I12" s="14"/>
      <c r="J12" s="15"/>
      <c r="K12" s="15"/>
      <c r="L12" s="16"/>
      <c r="M12" s="11"/>
      <c r="N12" s="11"/>
      <c r="O12" s="11"/>
      <c r="P12" s="11"/>
      <c r="Q12" s="11"/>
      <c r="R12" s="11"/>
      <c r="S12" s="11"/>
      <c r="T12" s="11"/>
      <c r="U12" s="11"/>
    </row>
    <row r="13" spans="1:21" x14ac:dyDescent="0.25">
      <c r="A13" s="1">
        <v>42122</v>
      </c>
      <c r="B13" t="s">
        <v>8</v>
      </c>
      <c r="C13" t="s">
        <v>15</v>
      </c>
      <c r="D13" s="4" t="s">
        <v>130</v>
      </c>
      <c r="E13">
        <v>-200</v>
      </c>
      <c r="F13">
        <v>14854.63</v>
      </c>
      <c r="G13" s="18"/>
      <c r="H13" s="20"/>
      <c r="I13" s="14"/>
      <c r="J13" s="15"/>
      <c r="K13" s="15"/>
      <c r="L13" s="16"/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25">
      <c r="A14" s="1">
        <v>42123</v>
      </c>
      <c r="B14" t="s">
        <v>8</v>
      </c>
      <c r="C14" t="s">
        <v>16</v>
      </c>
      <c r="D14" s="4" t="s">
        <v>123</v>
      </c>
      <c r="E14">
        <v>-372.47</v>
      </c>
      <c r="F14">
        <v>14482.16</v>
      </c>
      <c r="G14" s="18"/>
      <c r="H14" s="20"/>
      <c r="I14" s="14"/>
      <c r="J14" s="15"/>
      <c r="K14" s="15"/>
      <c r="L14" s="16"/>
      <c r="M14" s="11"/>
      <c r="N14" s="11"/>
      <c r="O14" s="11"/>
      <c r="P14" s="11"/>
      <c r="Q14" s="11"/>
      <c r="R14" s="11"/>
      <c r="S14" s="11"/>
      <c r="T14" s="11"/>
      <c r="U14" s="11"/>
    </row>
    <row r="15" spans="1:21" x14ac:dyDescent="0.25">
      <c r="A15" s="1">
        <v>42124</v>
      </c>
      <c r="B15" t="s">
        <v>17</v>
      </c>
      <c r="C15" t="s">
        <v>18</v>
      </c>
      <c r="D15" s="4" t="s">
        <v>116</v>
      </c>
      <c r="E15">
        <v>-10</v>
      </c>
      <c r="F15">
        <v>14472.16</v>
      </c>
      <c r="G15" s="18"/>
      <c r="H15" s="20"/>
      <c r="I15" s="14"/>
      <c r="J15" s="15"/>
      <c r="K15" s="15"/>
      <c r="L15" s="16"/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25">
      <c r="A16" s="1">
        <v>42125</v>
      </c>
      <c r="B16" t="s">
        <v>6</v>
      </c>
      <c r="C16" t="s">
        <v>19</v>
      </c>
      <c r="D16" s="4" t="s">
        <v>116</v>
      </c>
      <c r="E16">
        <v>-310.5</v>
      </c>
      <c r="F16">
        <v>14161.66</v>
      </c>
      <c r="G16" s="18"/>
      <c r="H16" s="20"/>
      <c r="I16" s="14"/>
      <c r="J16" s="15"/>
      <c r="K16" s="15"/>
      <c r="L16" s="16"/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1">
        <v>42135</v>
      </c>
      <c r="B17" t="s">
        <v>12</v>
      </c>
      <c r="C17" t="s">
        <v>20</v>
      </c>
      <c r="D17" s="4" t="s">
        <v>120</v>
      </c>
      <c r="E17">
        <v>9475.92</v>
      </c>
      <c r="F17">
        <v>23637.58</v>
      </c>
      <c r="G17" s="18"/>
      <c r="H17" s="20"/>
      <c r="I17" s="14"/>
      <c r="J17" s="17"/>
      <c r="K17" s="15"/>
      <c r="L17" s="16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25">
      <c r="A18" s="1">
        <v>42136</v>
      </c>
      <c r="B18" t="s">
        <v>12</v>
      </c>
      <c r="C18" t="s">
        <v>21</v>
      </c>
      <c r="D18" s="4" t="s">
        <v>121</v>
      </c>
      <c r="E18">
        <v>940.59</v>
      </c>
      <c r="F18">
        <v>24578.17</v>
      </c>
      <c r="G18" s="18"/>
      <c r="H18" s="20"/>
      <c r="I18" s="14"/>
      <c r="J18" s="15"/>
      <c r="K18" s="15"/>
      <c r="L18" s="16"/>
      <c r="M18" s="11"/>
      <c r="N18" s="11"/>
      <c r="O18" s="11"/>
      <c r="P18" s="11"/>
      <c r="Q18" s="11"/>
      <c r="R18" s="11"/>
      <c r="S18" s="11"/>
      <c r="T18" s="11"/>
      <c r="U18" s="11"/>
    </row>
    <row r="19" spans="1:21" x14ac:dyDescent="0.25">
      <c r="A19" s="1">
        <v>42137</v>
      </c>
      <c r="B19" t="s">
        <v>8</v>
      </c>
      <c r="C19" t="s">
        <v>22</v>
      </c>
      <c r="D19" s="4" t="s">
        <v>122</v>
      </c>
      <c r="E19">
        <v>-10000</v>
      </c>
      <c r="F19">
        <v>14578.17</v>
      </c>
      <c r="G19" s="18"/>
      <c r="H19" s="20"/>
      <c r="I19" s="14"/>
      <c r="J19" s="15"/>
      <c r="K19" s="17"/>
      <c r="L19" s="16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25">
      <c r="A20" s="1">
        <v>42138</v>
      </c>
      <c r="B20" t="s">
        <v>6</v>
      </c>
      <c r="C20" t="s">
        <v>23</v>
      </c>
      <c r="D20" s="4" t="s">
        <v>116</v>
      </c>
      <c r="E20">
        <v>-29</v>
      </c>
      <c r="F20">
        <v>14549.17</v>
      </c>
      <c r="G20" s="18"/>
      <c r="H20" s="20"/>
      <c r="I20" s="14"/>
      <c r="J20" s="15"/>
      <c r="K20" s="15"/>
      <c r="L20" s="16"/>
      <c r="M20" s="11"/>
      <c r="N20" s="11"/>
      <c r="O20" s="11"/>
      <c r="P20" s="11"/>
      <c r="Q20" s="11"/>
      <c r="R20" s="11"/>
      <c r="S20" s="11"/>
      <c r="T20" s="11"/>
      <c r="U20" s="11"/>
    </row>
    <row r="21" spans="1:21" x14ac:dyDescent="0.25">
      <c r="A21" s="1">
        <v>42139</v>
      </c>
      <c r="B21" t="s">
        <v>8</v>
      </c>
      <c r="C21" t="s">
        <v>24</v>
      </c>
      <c r="D21" s="4" t="s">
        <v>118</v>
      </c>
      <c r="E21">
        <v>-7000</v>
      </c>
      <c r="F21">
        <v>7549.17</v>
      </c>
      <c r="G21" s="18"/>
      <c r="H21" s="20"/>
      <c r="I21" s="14"/>
      <c r="J21" s="15"/>
      <c r="K21" s="17"/>
      <c r="L21" s="16"/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25">
      <c r="A22" s="1">
        <v>42142</v>
      </c>
      <c r="B22" t="s">
        <v>8</v>
      </c>
      <c r="C22" t="s">
        <v>25</v>
      </c>
      <c r="D22" s="4" t="s">
        <v>123</v>
      </c>
      <c r="E22">
        <v>-144.34</v>
      </c>
      <c r="F22">
        <v>7404.83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25">
      <c r="A23" s="1">
        <v>42153</v>
      </c>
      <c r="B23" t="s">
        <v>17</v>
      </c>
      <c r="C23" t="s">
        <v>26</v>
      </c>
      <c r="D23" s="4" t="s">
        <v>116</v>
      </c>
      <c r="E23">
        <v>-10</v>
      </c>
      <c r="F23">
        <v>7394.83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x14ac:dyDescent="0.25">
      <c r="A24" s="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x14ac:dyDescent="0.25">
      <c r="A25" s="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x14ac:dyDescent="0.25">
      <c r="A26" s="1">
        <v>42160</v>
      </c>
      <c r="B26" t="s">
        <v>8</v>
      </c>
      <c r="C26" t="s">
        <v>27</v>
      </c>
      <c r="D26" s="4" t="s">
        <v>116</v>
      </c>
      <c r="E26">
        <v>-12.98</v>
      </c>
      <c r="F26">
        <v>7381.85</v>
      </c>
      <c r="G26" s="19">
        <f>E26+E31+E32+E33+E34+E36+E38+E39+E41+E46+E48+E49+E50+E51+E52+E53+E54+E57+E61+E62+E64+E70+E71+E74+E79+E80+E81+E82+E83+E84+E86+E87+E90+E92+E96</f>
        <v>-14007.120000000003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x14ac:dyDescent="0.25">
      <c r="A27" s="1">
        <v>42170</v>
      </c>
      <c r="B27" t="s">
        <v>8</v>
      </c>
      <c r="C27" t="s">
        <v>28</v>
      </c>
      <c r="D27" s="4" t="s">
        <v>123</v>
      </c>
      <c r="E27">
        <v>-144.22</v>
      </c>
      <c r="F27">
        <v>7237.63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x14ac:dyDescent="0.25">
      <c r="A28" s="1">
        <v>42178</v>
      </c>
      <c r="B28" t="s">
        <v>8</v>
      </c>
      <c r="C28" t="s">
        <v>29</v>
      </c>
      <c r="D28" s="4" t="s">
        <v>142</v>
      </c>
      <c r="E28" s="10">
        <v>-2500</v>
      </c>
      <c r="F28">
        <v>4737.63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x14ac:dyDescent="0.25">
      <c r="A29" s="1">
        <v>42181</v>
      </c>
      <c r="B29" t="s">
        <v>30</v>
      </c>
      <c r="C29" t="s">
        <v>31</v>
      </c>
      <c r="D29" s="4" t="s">
        <v>142</v>
      </c>
      <c r="E29" s="10">
        <v>-2500</v>
      </c>
      <c r="F29">
        <v>2237.63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x14ac:dyDescent="0.25">
      <c r="A30" s="1">
        <v>42184</v>
      </c>
      <c r="B30" t="s">
        <v>12</v>
      </c>
      <c r="C30" s="2" t="s">
        <v>111</v>
      </c>
      <c r="D30" s="5" t="s">
        <v>124</v>
      </c>
      <c r="E30">
        <v>3968.23</v>
      </c>
      <c r="F30">
        <v>6205.86</v>
      </c>
      <c r="G30" s="19">
        <f>E30+E44+E45+E63+E75+E76+E77+E93+E94</f>
        <v>43607.03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x14ac:dyDescent="0.25">
      <c r="A31" s="1">
        <v>42185</v>
      </c>
      <c r="B31" t="s">
        <v>17</v>
      </c>
      <c r="C31" t="s">
        <v>32</v>
      </c>
      <c r="D31" s="4" t="s">
        <v>116</v>
      </c>
      <c r="E31">
        <v>-10</v>
      </c>
      <c r="F31">
        <v>6195.86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x14ac:dyDescent="0.25">
      <c r="A32" s="1">
        <v>42188</v>
      </c>
      <c r="B32" t="s">
        <v>8</v>
      </c>
      <c r="C32" t="s">
        <v>33</v>
      </c>
      <c r="D32" s="4" t="s">
        <v>139</v>
      </c>
      <c r="E32">
        <v>-636</v>
      </c>
      <c r="F32">
        <v>5559.86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x14ac:dyDescent="0.25">
      <c r="A33" s="1">
        <v>42191</v>
      </c>
      <c r="B33" t="s">
        <v>8</v>
      </c>
      <c r="C33" t="s">
        <v>34</v>
      </c>
      <c r="D33" s="4" t="s">
        <v>131</v>
      </c>
      <c r="E33">
        <v>-658.45</v>
      </c>
      <c r="F33">
        <v>4901.41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25">
      <c r="A34" s="1">
        <v>42191</v>
      </c>
      <c r="B34" t="s">
        <v>8</v>
      </c>
      <c r="C34" t="s">
        <v>35</v>
      </c>
      <c r="D34" s="4" t="s">
        <v>132</v>
      </c>
      <c r="E34">
        <v>-120</v>
      </c>
      <c r="F34">
        <v>4781.41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x14ac:dyDescent="0.25">
      <c r="A35" s="1">
        <v>42192</v>
      </c>
      <c r="B35" t="s">
        <v>12</v>
      </c>
      <c r="C35" t="s">
        <v>36</v>
      </c>
      <c r="D35" s="4" t="s">
        <v>117</v>
      </c>
      <c r="E35">
        <v>859.58</v>
      </c>
      <c r="F35">
        <v>5640.99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x14ac:dyDescent="0.25">
      <c r="A36" s="1">
        <v>42200</v>
      </c>
      <c r="B36" t="s">
        <v>8</v>
      </c>
      <c r="C36" t="s">
        <v>37</v>
      </c>
      <c r="D36" s="9" t="s">
        <v>133</v>
      </c>
      <c r="E36">
        <v>-3146.99</v>
      </c>
      <c r="F36">
        <v>2494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x14ac:dyDescent="0.25">
      <c r="A37" s="1">
        <v>42212</v>
      </c>
      <c r="B37" t="s">
        <v>30</v>
      </c>
      <c r="C37" t="s">
        <v>31</v>
      </c>
      <c r="D37" s="4" t="s">
        <v>142</v>
      </c>
      <c r="E37" s="10">
        <v>-2500</v>
      </c>
      <c r="F37">
        <v>-6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x14ac:dyDescent="0.25">
      <c r="A38" s="1">
        <v>42216</v>
      </c>
      <c r="B38" t="s">
        <v>17</v>
      </c>
      <c r="C38" t="s">
        <v>38</v>
      </c>
      <c r="D38" s="4" t="s">
        <v>116</v>
      </c>
      <c r="E38">
        <v>-10</v>
      </c>
      <c r="F38">
        <v>-16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x14ac:dyDescent="0.25">
      <c r="A39" s="1">
        <v>42219</v>
      </c>
      <c r="B39" t="s">
        <v>6</v>
      </c>
      <c r="C39" t="s">
        <v>19</v>
      </c>
      <c r="D39" s="4" t="s">
        <v>116</v>
      </c>
      <c r="E39">
        <v>-310.5</v>
      </c>
      <c r="F39">
        <v>-326.5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x14ac:dyDescent="0.25">
      <c r="A40" s="1">
        <v>42226</v>
      </c>
      <c r="B40" t="s">
        <v>8</v>
      </c>
      <c r="C40" t="s">
        <v>39</v>
      </c>
      <c r="D40" s="4" t="s">
        <v>125</v>
      </c>
      <c r="E40">
        <v>1000</v>
      </c>
      <c r="F40">
        <v>673.5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x14ac:dyDescent="0.25">
      <c r="A41" s="1">
        <v>42244</v>
      </c>
      <c r="B41" t="s">
        <v>17</v>
      </c>
      <c r="C41" t="s">
        <v>40</v>
      </c>
      <c r="D41" s="4" t="s">
        <v>116</v>
      </c>
      <c r="E41">
        <v>-10</v>
      </c>
      <c r="F41">
        <v>663.5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x14ac:dyDescent="0.25">
      <c r="A42" s="1">
        <v>42248</v>
      </c>
      <c r="B42" t="s">
        <v>8</v>
      </c>
      <c r="C42" t="s">
        <v>41</v>
      </c>
      <c r="D42" s="4" t="s">
        <v>125</v>
      </c>
      <c r="E42">
        <v>5000</v>
      </c>
      <c r="F42">
        <v>5663.5</v>
      </c>
    </row>
    <row r="43" spans="1:21" x14ac:dyDescent="0.25">
      <c r="A43" s="1">
        <v>42248</v>
      </c>
      <c r="B43" t="s">
        <v>8</v>
      </c>
      <c r="C43" t="s">
        <v>42</v>
      </c>
      <c r="D43" s="4" t="s">
        <v>142</v>
      </c>
      <c r="E43" s="10">
        <v>-2500</v>
      </c>
      <c r="F43">
        <v>3163.5</v>
      </c>
    </row>
    <row r="44" spans="1:21" x14ac:dyDescent="0.25">
      <c r="A44" s="1">
        <v>42254</v>
      </c>
      <c r="B44" t="s">
        <v>43</v>
      </c>
      <c r="C44" t="s">
        <v>44</v>
      </c>
      <c r="D44" s="4" t="s">
        <v>119</v>
      </c>
      <c r="E44">
        <v>144.6</v>
      </c>
      <c r="F44">
        <v>3308.1</v>
      </c>
    </row>
    <row r="45" spans="1:21" x14ac:dyDescent="0.25">
      <c r="A45" s="1">
        <v>42271</v>
      </c>
      <c r="B45" t="s">
        <v>12</v>
      </c>
      <c r="C45" t="s">
        <v>45</v>
      </c>
      <c r="D45" s="4" t="s">
        <v>124</v>
      </c>
      <c r="E45">
        <v>5540.48</v>
      </c>
      <c r="F45">
        <v>8848.58</v>
      </c>
    </row>
    <row r="46" spans="1:21" x14ac:dyDescent="0.25">
      <c r="A46" s="1">
        <v>42275</v>
      </c>
      <c r="B46" t="s">
        <v>8</v>
      </c>
      <c r="C46" t="s">
        <v>46</v>
      </c>
      <c r="D46" s="4" t="s">
        <v>116</v>
      </c>
      <c r="E46">
        <v>-658.45</v>
      </c>
      <c r="F46">
        <v>8190.13</v>
      </c>
    </row>
    <row r="47" spans="1:21" x14ac:dyDescent="0.25">
      <c r="A47" s="1">
        <v>42275</v>
      </c>
      <c r="B47" t="s">
        <v>30</v>
      </c>
      <c r="C47" t="s">
        <v>31</v>
      </c>
      <c r="D47" s="4" t="s">
        <v>142</v>
      </c>
      <c r="E47" s="10">
        <v>-2500</v>
      </c>
      <c r="F47">
        <v>5690.13</v>
      </c>
    </row>
    <row r="48" spans="1:21" x14ac:dyDescent="0.25">
      <c r="A48" s="1">
        <v>42277</v>
      </c>
      <c r="B48" t="s">
        <v>47</v>
      </c>
      <c r="C48" t="s">
        <v>48</v>
      </c>
      <c r="D48" s="4" t="s">
        <v>116</v>
      </c>
      <c r="E48">
        <v>-1.91</v>
      </c>
      <c r="F48">
        <v>5688.22</v>
      </c>
    </row>
    <row r="49" spans="1:6" x14ac:dyDescent="0.25">
      <c r="A49" s="1">
        <v>42277</v>
      </c>
      <c r="B49" t="s">
        <v>17</v>
      </c>
      <c r="C49" t="s">
        <v>49</v>
      </c>
      <c r="D49" s="4" t="s">
        <v>116</v>
      </c>
      <c r="E49">
        <v>-10</v>
      </c>
      <c r="F49">
        <v>5678.22</v>
      </c>
    </row>
    <row r="50" spans="1:6" x14ac:dyDescent="0.25">
      <c r="A50" s="1">
        <v>42277</v>
      </c>
      <c r="B50" t="s">
        <v>17</v>
      </c>
      <c r="C50" t="s">
        <v>50</v>
      </c>
      <c r="D50" s="4" t="s">
        <v>116</v>
      </c>
      <c r="E50">
        <v>-30</v>
      </c>
      <c r="F50">
        <v>5648.22</v>
      </c>
    </row>
    <row r="51" spans="1:6" x14ac:dyDescent="0.25">
      <c r="A51" s="1">
        <v>42277</v>
      </c>
      <c r="B51" t="s">
        <v>17</v>
      </c>
      <c r="C51" t="s">
        <v>51</v>
      </c>
      <c r="D51" s="4" t="s">
        <v>116</v>
      </c>
      <c r="E51">
        <v>-35</v>
      </c>
      <c r="F51">
        <v>5613.22</v>
      </c>
    </row>
    <row r="52" spans="1:6" x14ac:dyDescent="0.25">
      <c r="A52" s="1">
        <v>42278</v>
      </c>
      <c r="B52" t="s">
        <v>8</v>
      </c>
      <c r="C52" t="s">
        <v>52</v>
      </c>
      <c r="D52" s="4" t="s">
        <v>116</v>
      </c>
      <c r="E52">
        <v>-120</v>
      </c>
      <c r="F52">
        <v>5493.22</v>
      </c>
    </row>
    <row r="53" spans="1:6" x14ac:dyDescent="0.25">
      <c r="A53" s="1">
        <v>42279</v>
      </c>
      <c r="B53" t="s">
        <v>8</v>
      </c>
      <c r="C53" t="s">
        <v>53</v>
      </c>
      <c r="D53" s="4" t="s">
        <v>116</v>
      </c>
      <c r="E53">
        <v>-144.6</v>
      </c>
      <c r="F53">
        <v>5348.62</v>
      </c>
    </row>
    <row r="54" spans="1:6" x14ac:dyDescent="0.25">
      <c r="A54" s="1">
        <v>42289</v>
      </c>
      <c r="B54" t="s">
        <v>6</v>
      </c>
      <c r="C54" t="s">
        <v>54</v>
      </c>
      <c r="D54" s="4" t="s">
        <v>117</v>
      </c>
      <c r="E54">
        <v>-2644.78</v>
      </c>
      <c r="F54">
        <v>2703.84</v>
      </c>
    </row>
    <row r="55" spans="1:6" x14ac:dyDescent="0.25">
      <c r="A55" s="1">
        <v>42291</v>
      </c>
      <c r="B55" t="s">
        <v>8</v>
      </c>
      <c r="C55" t="s">
        <v>55</v>
      </c>
      <c r="D55" s="4" t="s">
        <v>125</v>
      </c>
      <c r="E55">
        <v>1000</v>
      </c>
      <c r="F55">
        <v>3703.84</v>
      </c>
    </row>
    <row r="56" spans="1:6" x14ac:dyDescent="0.25">
      <c r="A56" s="1">
        <v>42303</v>
      </c>
      <c r="B56" t="s">
        <v>8</v>
      </c>
      <c r="C56" t="s">
        <v>56</v>
      </c>
      <c r="D56" s="4" t="s">
        <v>125</v>
      </c>
      <c r="E56">
        <v>5000</v>
      </c>
      <c r="F56">
        <v>8703.84</v>
      </c>
    </row>
    <row r="57" spans="1:6" x14ac:dyDescent="0.25">
      <c r="A57" s="1">
        <v>42303</v>
      </c>
      <c r="B57" t="s">
        <v>8</v>
      </c>
      <c r="C57" t="s">
        <v>57</v>
      </c>
      <c r="D57" s="4" t="s">
        <v>116</v>
      </c>
      <c r="E57">
        <v>-1357.79</v>
      </c>
      <c r="F57">
        <v>7346.05</v>
      </c>
    </row>
    <row r="58" spans="1:6" x14ac:dyDescent="0.25">
      <c r="A58" s="1">
        <v>42303</v>
      </c>
      <c r="B58" t="s">
        <v>30</v>
      </c>
      <c r="C58" t="s">
        <v>31</v>
      </c>
      <c r="D58" s="4" t="s">
        <v>142</v>
      </c>
      <c r="E58" s="10">
        <v>-2500</v>
      </c>
      <c r="F58">
        <v>4846.05</v>
      </c>
    </row>
    <row r="59" spans="1:6" x14ac:dyDescent="0.25">
      <c r="A59" s="1">
        <v>42305</v>
      </c>
      <c r="B59" t="s">
        <v>12</v>
      </c>
      <c r="C59" t="s">
        <v>58</v>
      </c>
      <c r="D59" s="4" t="s">
        <v>121</v>
      </c>
      <c r="E59">
        <v>10</v>
      </c>
      <c r="F59">
        <v>4856.05</v>
      </c>
    </row>
    <row r="60" spans="1:6" x14ac:dyDescent="0.25">
      <c r="A60" s="1">
        <v>42306</v>
      </c>
      <c r="B60" t="s">
        <v>12</v>
      </c>
      <c r="C60" t="s">
        <v>59</v>
      </c>
      <c r="D60" s="4" t="s">
        <v>121</v>
      </c>
      <c r="E60">
        <v>932.74</v>
      </c>
      <c r="F60">
        <v>5788.79</v>
      </c>
    </row>
    <row r="61" spans="1:6" x14ac:dyDescent="0.25">
      <c r="A61" s="1">
        <v>42307</v>
      </c>
      <c r="B61" t="s">
        <v>17</v>
      </c>
      <c r="C61" t="s">
        <v>60</v>
      </c>
      <c r="D61" s="4" t="s">
        <v>116</v>
      </c>
      <c r="E61">
        <v>-10</v>
      </c>
      <c r="F61">
        <v>5778.79</v>
      </c>
    </row>
    <row r="62" spans="1:6" x14ac:dyDescent="0.25">
      <c r="A62" s="1">
        <v>42310</v>
      </c>
      <c r="B62" t="s">
        <v>6</v>
      </c>
      <c r="C62" t="s">
        <v>19</v>
      </c>
      <c r="D62" s="4" t="s">
        <v>116</v>
      </c>
      <c r="E62">
        <v>-310.5</v>
      </c>
      <c r="F62">
        <v>5468.29</v>
      </c>
    </row>
    <row r="63" spans="1:6" x14ac:dyDescent="0.25">
      <c r="A63" s="1">
        <v>42320</v>
      </c>
      <c r="B63" t="s">
        <v>12</v>
      </c>
      <c r="C63" t="s">
        <v>61</v>
      </c>
      <c r="D63" s="4" t="s">
        <v>119</v>
      </c>
      <c r="E63">
        <v>35.72</v>
      </c>
      <c r="F63">
        <v>5504.01</v>
      </c>
    </row>
    <row r="64" spans="1:6" x14ac:dyDescent="0.25">
      <c r="A64" s="1">
        <v>42320</v>
      </c>
      <c r="B64" t="s">
        <v>4</v>
      </c>
      <c r="C64" t="s">
        <v>62</v>
      </c>
      <c r="D64" s="4" t="s">
        <v>134</v>
      </c>
      <c r="E64">
        <v>-71.45</v>
      </c>
      <c r="F64">
        <v>5432.56</v>
      </c>
    </row>
    <row r="65" spans="1:6" x14ac:dyDescent="0.25">
      <c r="A65" s="1">
        <v>42325</v>
      </c>
      <c r="B65" t="s">
        <v>8</v>
      </c>
      <c r="C65" t="s">
        <v>63</v>
      </c>
      <c r="D65" s="4" t="s">
        <v>125</v>
      </c>
      <c r="E65">
        <v>20000</v>
      </c>
      <c r="F65">
        <v>25432.560000000001</v>
      </c>
    </row>
    <row r="66" spans="1:6" x14ac:dyDescent="0.25">
      <c r="A66" s="1">
        <v>42325</v>
      </c>
      <c r="B66" t="s">
        <v>8</v>
      </c>
      <c r="C66" t="s">
        <v>64</v>
      </c>
      <c r="D66" s="4" t="s">
        <v>141</v>
      </c>
      <c r="E66" s="10">
        <v>-5000</v>
      </c>
      <c r="F66">
        <v>20432.560000000001</v>
      </c>
    </row>
    <row r="67" spans="1:6" x14ac:dyDescent="0.25">
      <c r="A67" s="1">
        <v>42326</v>
      </c>
      <c r="B67" t="s">
        <v>8</v>
      </c>
      <c r="C67" t="s">
        <v>65</v>
      </c>
      <c r="D67" s="4" t="s">
        <v>141</v>
      </c>
      <c r="E67" s="10">
        <v>-20000</v>
      </c>
      <c r="F67">
        <v>432.56</v>
      </c>
    </row>
    <row r="68" spans="1:6" x14ac:dyDescent="0.25">
      <c r="A68" s="1">
        <v>42327</v>
      </c>
      <c r="B68" t="s">
        <v>8</v>
      </c>
      <c r="C68" t="s">
        <v>66</v>
      </c>
      <c r="D68" s="4" t="s">
        <v>125</v>
      </c>
      <c r="E68">
        <v>7000</v>
      </c>
      <c r="F68">
        <v>7432.56</v>
      </c>
    </row>
    <row r="69" spans="1:6" x14ac:dyDescent="0.25">
      <c r="A69" s="1">
        <v>42334</v>
      </c>
      <c r="B69" t="s">
        <v>30</v>
      </c>
      <c r="C69" t="s">
        <v>31</v>
      </c>
      <c r="D69" s="4" t="s">
        <v>141</v>
      </c>
      <c r="E69" s="10">
        <v>-2500</v>
      </c>
      <c r="F69">
        <v>4932.5600000000004</v>
      </c>
    </row>
    <row r="70" spans="1:6" x14ac:dyDescent="0.25">
      <c r="A70" s="1">
        <v>42338</v>
      </c>
      <c r="B70" t="s">
        <v>17</v>
      </c>
      <c r="C70" t="s">
        <v>67</v>
      </c>
      <c r="D70" s="4" t="s">
        <v>116</v>
      </c>
      <c r="E70">
        <v>-10</v>
      </c>
      <c r="F70">
        <v>4922.5600000000004</v>
      </c>
    </row>
    <row r="71" spans="1:6" x14ac:dyDescent="0.25">
      <c r="A71" s="1">
        <v>42339</v>
      </c>
      <c r="B71" t="s">
        <v>8</v>
      </c>
      <c r="C71" t="s">
        <v>68</v>
      </c>
      <c r="D71" s="4" t="s">
        <v>116</v>
      </c>
      <c r="E71">
        <v>-284.02999999999997</v>
      </c>
      <c r="F71">
        <v>4638.53</v>
      </c>
    </row>
    <row r="72" spans="1:6" x14ac:dyDescent="0.25">
      <c r="A72" s="1">
        <v>42360</v>
      </c>
      <c r="B72" t="s">
        <v>8</v>
      </c>
      <c r="C72" t="s">
        <v>69</v>
      </c>
      <c r="D72" s="4" t="s">
        <v>125</v>
      </c>
      <c r="E72">
        <v>2000</v>
      </c>
      <c r="F72">
        <v>6638.53</v>
      </c>
    </row>
    <row r="73" spans="1:6" x14ac:dyDescent="0.25">
      <c r="A73" s="1">
        <v>42360</v>
      </c>
      <c r="B73" t="s">
        <v>8</v>
      </c>
      <c r="C73" t="s">
        <v>70</v>
      </c>
      <c r="D73" s="4" t="s">
        <v>141</v>
      </c>
      <c r="E73" s="10">
        <v>-5000</v>
      </c>
      <c r="F73">
        <v>1638.53</v>
      </c>
    </row>
    <row r="74" spans="1:6" x14ac:dyDescent="0.25">
      <c r="A74" s="1">
        <v>42360</v>
      </c>
      <c r="B74" t="s">
        <v>8</v>
      </c>
      <c r="C74" t="s">
        <v>71</v>
      </c>
      <c r="D74" s="4" t="s">
        <v>116</v>
      </c>
      <c r="E74">
        <v>-767.93</v>
      </c>
      <c r="F74">
        <v>870.6</v>
      </c>
    </row>
    <row r="75" spans="1:6" x14ac:dyDescent="0.25">
      <c r="A75" s="1">
        <v>42362</v>
      </c>
      <c r="B75" t="s">
        <v>12</v>
      </c>
      <c r="C75" t="s">
        <v>72</v>
      </c>
      <c r="D75" s="4" t="s">
        <v>119</v>
      </c>
      <c r="E75">
        <v>60.5</v>
      </c>
      <c r="F75">
        <v>931.1</v>
      </c>
    </row>
    <row r="76" spans="1:6" x14ac:dyDescent="0.25">
      <c r="A76" s="1">
        <v>42362</v>
      </c>
      <c r="B76" t="s">
        <v>12</v>
      </c>
      <c r="C76" s="2" t="s">
        <v>112</v>
      </c>
      <c r="D76" s="5" t="s">
        <v>119</v>
      </c>
      <c r="E76">
        <v>109.84</v>
      </c>
      <c r="F76">
        <v>1040.94</v>
      </c>
    </row>
    <row r="77" spans="1:6" x14ac:dyDescent="0.25">
      <c r="A77" s="1">
        <v>42362</v>
      </c>
      <c r="B77" t="s">
        <v>12</v>
      </c>
      <c r="C77" t="s">
        <v>73</v>
      </c>
      <c r="D77" s="4" t="s">
        <v>124</v>
      </c>
      <c r="E77">
        <v>7020.73</v>
      </c>
      <c r="F77">
        <v>8061.67</v>
      </c>
    </row>
    <row r="78" spans="1:6" x14ac:dyDescent="0.25">
      <c r="A78" s="1">
        <v>42367</v>
      </c>
      <c r="B78" t="s">
        <v>30</v>
      </c>
      <c r="C78" t="s">
        <v>31</v>
      </c>
      <c r="D78" s="4" t="s">
        <v>142</v>
      </c>
      <c r="E78" s="10">
        <v>-2500</v>
      </c>
      <c r="F78">
        <v>5561.67</v>
      </c>
    </row>
    <row r="79" spans="1:6" x14ac:dyDescent="0.25">
      <c r="A79" s="1">
        <v>42369</v>
      </c>
      <c r="B79" t="s">
        <v>17</v>
      </c>
      <c r="C79" t="s">
        <v>74</v>
      </c>
      <c r="D79" s="4" t="s">
        <v>116</v>
      </c>
      <c r="E79">
        <v>-10</v>
      </c>
      <c r="F79">
        <v>5551.67</v>
      </c>
    </row>
    <row r="80" spans="1:6" x14ac:dyDescent="0.25">
      <c r="A80" s="1">
        <v>42376</v>
      </c>
      <c r="B80" t="s">
        <v>8</v>
      </c>
      <c r="C80" t="s">
        <v>75</v>
      </c>
      <c r="D80" s="4" t="s">
        <v>116</v>
      </c>
      <c r="E80">
        <v>-120</v>
      </c>
      <c r="F80">
        <v>5431.67</v>
      </c>
    </row>
    <row r="81" spans="1:6" x14ac:dyDescent="0.25">
      <c r="A81" s="1">
        <v>42381</v>
      </c>
      <c r="B81" t="s">
        <v>8</v>
      </c>
      <c r="C81" t="s">
        <v>76</v>
      </c>
      <c r="D81" s="4" t="s">
        <v>116</v>
      </c>
      <c r="E81">
        <v>-6</v>
      </c>
      <c r="F81">
        <v>5425.67</v>
      </c>
    </row>
    <row r="82" spans="1:6" x14ac:dyDescent="0.25">
      <c r="A82" s="1">
        <v>42381</v>
      </c>
      <c r="B82" t="s">
        <v>6</v>
      </c>
      <c r="C82" t="s">
        <v>77</v>
      </c>
      <c r="D82" s="4" t="s">
        <v>117</v>
      </c>
      <c r="E82">
        <v>-670.33</v>
      </c>
      <c r="F82">
        <v>4755.34</v>
      </c>
    </row>
    <row r="83" spans="1:6" x14ac:dyDescent="0.25">
      <c r="A83" s="1">
        <v>42383</v>
      </c>
      <c r="B83" t="s">
        <v>8</v>
      </c>
      <c r="C83" t="s">
        <v>78</v>
      </c>
      <c r="D83" s="4" t="s">
        <v>116</v>
      </c>
      <c r="E83">
        <v>-121</v>
      </c>
      <c r="F83">
        <v>4634.34</v>
      </c>
    </row>
    <row r="84" spans="1:6" x14ac:dyDescent="0.25">
      <c r="A84" s="1">
        <v>42388</v>
      </c>
      <c r="B84" t="s">
        <v>8</v>
      </c>
      <c r="C84" t="s">
        <v>79</v>
      </c>
      <c r="D84" s="4" t="s">
        <v>135</v>
      </c>
      <c r="E84">
        <v>-600</v>
      </c>
      <c r="F84">
        <v>4034.34</v>
      </c>
    </row>
    <row r="85" spans="1:6" x14ac:dyDescent="0.25">
      <c r="A85" s="1">
        <v>42395</v>
      </c>
      <c r="B85" t="s">
        <v>30</v>
      </c>
      <c r="C85" t="s">
        <v>31</v>
      </c>
      <c r="D85" s="4" t="s">
        <v>142</v>
      </c>
      <c r="E85" s="12">
        <v>-2500</v>
      </c>
      <c r="F85">
        <v>1534.34</v>
      </c>
    </row>
    <row r="86" spans="1:6" x14ac:dyDescent="0.25">
      <c r="A86" s="1">
        <v>42398</v>
      </c>
      <c r="B86" t="s">
        <v>17</v>
      </c>
      <c r="C86" t="s">
        <v>80</v>
      </c>
      <c r="D86" s="4" t="s">
        <v>116</v>
      </c>
      <c r="E86">
        <v>-10</v>
      </c>
      <c r="F86">
        <v>1524.34</v>
      </c>
    </row>
    <row r="87" spans="1:6" x14ac:dyDescent="0.25">
      <c r="A87" s="1">
        <v>42401</v>
      </c>
      <c r="B87" t="s">
        <v>6</v>
      </c>
      <c r="C87" t="s">
        <v>19</v>
      </c>
      <c r="D87" s="4" t="s">
        <v>116</v>
      </c>
      <c r="E87">
        <v>-310.5</v>
      </c>
      <c r="F87">
        <v>1213.8399999999999</v>
      </c>
    </row>
    <row r="88" spans="1:6" x14ac:dyDescent="0.25">
      <c r="A88" s="1">
        <v>42422</v>
      </c>
      <c r="B88" t="s">
        <v>8</v>
      </c>
      <c r="C88" t="s">
        <v>81</v>
      </c>
      <c r="D88" s="4" t="s">
        <v>125</v>
      </c>
      <c r="E88">
        <v>2000</v>
      </c>
      <c r="F88">
        <v>3213.84</v>
      </c>
    </row>
    <row r="89" spans="1:6" x14ac:dyDescent="0.25">
      <c r="A89" s="1">
        <v>42426</v>
      </c>
      <c r="B89" t="s">
        <v>30</v>
      </c>
      <c r="C89" t="s">
        <v>31</v>
      </c>
      <c r="D89" s="4" t="s">
        <v>142</v>
      </c>
      <c r="E89" s="10">
        <v>-2500</v>
      </c>
      <c r="F89">
        <v>713.84</v>
      </c>
    </row>
    <row r="90" spans="1:6" x14ac:dyDescent="0.25">
      <c r="A90" s="1">
        <v>42429</v>
      </c>
      <c r="B90" t="s">
        <v>17</v>
      </c>
      <c r="C90" t="s">
        <v>82</v>
      </c>
      <c r="D90" s="4" t="s">
        <v>116</v>
      </c>
      <c r="E90">
        <v>-10</v>
      </c>
      <c r="F90">
        <v>703.84</v>
      </c>
    </row>
    <row r="91" spans="1:6" x14ac:dyDescent="0.25">
      <c r="A91" s="1">
        <v>42437</v>
      </c>
      <c r="B91" t="s">
        <v>8</v>
      </c>
      <c r="C91" t="s">
        <v>83</v>
      </c>
      <c r="D91" s="4" t="s">
        <v>125</v>
      </c>
      <c r="E91">
        <v>2500</v>
      </c>
      <c r="F91">
        <v>3203.84</v>
      </c>
    </row>
    <row r="92" spans="1:6" x14ac:dyDescent="0.25">
      <c r="A92" s="1">
        <v>42439</v>
      </c>
      <c r="B92" t="s">
        <v>8</v>
      </c>
      <c r="C92" t="s">
        <v>84</v>
      </c>
      <c r="D92" s="4" t="s">
        <v>116</v>
      </c>
      <c r="E92">
        <v>-767.93</v>
      </c>
      <c r="F92">
        <v>2435.91</v>
      </c>
    </row>
    <row r="93" spans="1:6" x14ac:dyDescent="0.25">
      <c r="A93" s="1">
        <v>42453</v>
      </c>
      <c r="B93" t="s">
        <v>12</v>
      </c>
      <c r="C93" t="s">
        <v>85</v>
      </c>
      <c r="D93" s="4" t="s">
        <v>126</v>
      </c>
      <c r="E93">
        <v>7022.14</v>
      </c>
      <c r="F93">
        <v>9458.0499999999993</v>
      </c>
    </row>
    <row r="94" spans="1:6" x14ac:dyDescent="0.25">
      <c r="A94" s="1">
        <v>42458</v>
      </c>
      <c r="B94" t="s">
        <v>12</v>
      </c>
      <c r="C94" s="2" t="s">
        <v>113</v>
      </c>
      <c r="D94" s="13" t="s">
        <v>136</v>
      </c>
      <c r="E94">
        <v>19704.79</v>
      </c>
      <c r="F94">
        <v>29162.84</v>
      </c>
    </row>
    <row r="95" spans="1:6" x14ac:dyDescent="0.25">
      <c r="A95" s="1">
        <v>42458</v>
      </c>
      <c r="B95" t="s">
        <v>30</v>
      </c>
      <c r="C95" t="s">
        <v>31</v>
      </c>
      <c r="D95" s="4" t="s">
        <v>142</v>
      </c>
      <c r="E95" s="10">
        <v>-2500</v>
      </c>
      <c r="F95">
        <v>26662.84</v>
      </c>
    </row>
    <row r="96" spans="1:6" x14ac:dyDescent="0.25">
      <c r="A96" s="1">
        <v>42460</v>
      </c>
      <c r="B96" t="s">
        <v>17</v>
      </c>
      <c r="C96" t="s">
        <v>86</v>
      </c>
      <c r="D96" s="4" t="s">
        <v>116</v>
      </c>
      <c r="E96">
        <v>-10</v>
      </c>
      <c r="F96">
        <v>26652.84</v>
      </c>
    </row>
    <row r="97" spans="1:6" x14ac:dyDescent="0.25">
      <c r="A97" s="1">
        <v>42461</v>
      </c>
      <c r="B97" t="s">
        <v>8</v>
      </c>
      <c r="C97" t="s">
        <v>87</v>
      </c>
      <c r="D97" s="4" t="s">
        <v>122</v>
      </c>
      <c r="E97">
        <v>-20000</v>
      </c>
      <c r="F97">
        <v>6652.84</v>
      </c>
    </row>
    <row r="98" spans="1:6" x14ac:dyDescent="0.25">
      <c r="A98" s="1"/>
    </row>
    <row r="99" spans="1:6" x14ac:dyDescent="0.25">
      <c r="A99" s="1"/>
    </row>
    <row r="100" spans="1:6" x14ac:dyDescent="0.25">
      <c r="A100" s="1"/>
      <c r="C100" t="s">
        <v>129</v>
      </c>
    </row>
    <row r="101" spans="1:6" x14ac:dyDescent="0.25">
      <c r="A101" t="s">
        <v>0</v>
      </c>
      <c r="B101" t="s">
        <v>1</v>
      </c>
      <c r="C101" t="s">
        <v>114</v>
      </c>
      <c r="E101" t="s">
        <v>2</v>
      </c>
      <c r="F101" t="s">
        <v>3</v>
      </c>
    </row>
    <row r="102" spans="1:6" x14ac:dyDescent="0.25">
      <c r="A102" s="1">
        <v>42125</v>
      </c>
      <c r="B102" t="s">
        <v>47</v>
      </c>
      <c r="C102" t="s">
        <v>88</v>
      </c>
      <c r="D102" s="4" t="s">
        <v>137</v>
      </c>
      <c r="E102">
        <v>30.27</v>
      </c>
      <c r="F102">
        <v>61420.31</v>
      </c>
    </row>
    <row r="103" spans="1:6" x14ac:dyDescent="0.25">
      <c r="A103" s="1">
        <v>42137</v>
      </c>
      <c r="B103" t="s">
        <v>8</v>
      </c>
      <c r="C103" t="s">
        <v>89</v>
      </c>
      <c r="D103" s="4" t="s">
        <v>138</v>
      </c>
      <c r="E103">
        <v>10000</v>
      </c>
      <c r="F103">
        <v>71420.31</v>
      </c>
    </row>
    <row r="104" spans="1:6" x14ac:dyDescent="0.25">
      <c r="A104" s="1">
        <v>42156</v>
      </c>
      <c r="B104" t="s">
        <v>47</v>
      </c>
      <c r="C104" t="s">
        <v>90</v>
      </c>
      <c r="E104">
        <v>34.42</v>
      </c>
      <c r="F104">
        <v>71454.73</v>
      </c>
    </row>
    <row r="105" spans="1:6" x14ac:dyDescent="0.25">
      <c r="A105" s="1">
        <v>42186</v>
      </c>
      <c r="B105" t="s">
        <v>47</v>
      </c>
      <c r="C105" t="s">
        <v>91</v>
      </c>
      <c r="E105">
        <v>35.24</v>
      </c>
      <c r="F105">
        <v>71489.97</v>
      </c>
    </row>
    <row r="106" spans="1:6" x14ac:dyDescent="0.25">
      <c r="A106" s="1">
        <v>42219</v>
      </c>
      <c r="B106" t="s">
        <v>47</v>
      </c>
      <c r="C106" t="s">
        <v>92</v>
      </c>
      <c r="E106">
        <v>38.78</v>
      </c>
      <c r="F106">
        <v>71528.75</v>
      </c>
    </row>
    <row r="107" spans="1:6" x14ac:dyDescent="0.25">
      <c r="A107" s="1">
        <v>42226</v>
      </c>
      <c r="B107" t="s">
        <v>8</v>
      </c>
      <c r="C107" t="s">
        <v>93</v>
      </c>
      <c r="E107">
        <v>-1000</v>
      </c>
      <c r="F107">
        <v>70528.75</v>
      </c>
    </row>
    <row r="108" spans="1:6" x14ac:dyDescent="0.25">
      <c r="A108" s="1">
        <v>42248</v>
      </c>
      <c r="B108" t="s">
        <v>47</v>
      </c>
      <c r="C108" t="s">
        <v>94</v>
      </c>
      <c r="E108">
        <v>33.74</v>
      </c>
      <c r="F108">
        <v>70562.490000000005</v>
      </c>
    </row>
    <row r="109" spans="1:6" x14ac:dyDescent="0.25">
      <c r="A109" s="1">
        <v>42248</v>
      </c>
      <c r="B109" t="s">
        <v>8</v>
      </c>
      <c r="C109" t="s">
        <v>95</v>
      </c>
      <c r="E109">
        <v>-5000</v>
      </c>
      <c r="F109">
        <v>65562.490000000005</v>
      </c>
    </row>
    <row r="110" spans="1:6" x14ac:dyDescent="0.25">
      <c r="A110" s="1">
        <v>42278</v>
      </c>
      <c r="B110" t="s">
        <v>47</v>
      </c>
      <c r="C110" t="s">
        <v>96</v>
      </c>
      <c r="E110">
        <v>32.340000000000003</v>
      </c>
      <c r="F110">
        <v>65594.83</v>
      </c>
    </row>
    <row r="111" spans="1:6" x14ac:dyDescent="0.25">
      <c r="A111" s="1">
        <v>42291</v>
      </c>
      <c r="B111" t="s">
        <v>8</v>
      </c>
      <c r="C111" t="s">
        <v>97</v>
      </c>
      <c r="E111">
        <v>-1000</v>
      </c>
      <c r="F111">
        <v>64594.83</v>
      </c>
    </row>
    <row r="112" spans="1:6" x14ac:dyDescent="0.25">
      <c r="A112" s="1">
        <v>42303</v>
      </c>
      <c r="B112" t="s">
        <v>8</v>
      </c>
      <c r="C112" t="s">
        <v>98</v>
      </c>
      <c r="E112">
        <v>-5000</v>
      </c>
      <c r="F112">
        <v>59594.83</v>
      </c>
    </row>
    <row r="113" spans="1:6" x14ac:dyDescent="0.25">
      <c r="A113" s="1">
        <v>42310</v>
      </c>
      <c r="B113" t="s">
        <v>47</v>
      </c>
      <c r="C113" t="s">
        <v>99</v>
      </c>
      <c r="E113">
        <v>33.619999999999997</v>
      </c>
      <c r="F113">
        <v>59628.45</v>
      </c>
    </row>
    <row r="114" spans="1:6" x14ac:dyDescent="0.25">
      <c r="A114" s="1">
        <v>42325</v>
      </c>
      <c r="B114" t="s">
        <v>8</v>
      </c>
      <c r="C114" t="s">
        <v>100</v>
      </c>
      <c r="E114">
        <v>-20000</v>
      </c>
      <c r="F114">
        <v>39628.449999999997</v>
      </c>
    </row>
    <row r="115" spans="1:6" x14ac:dyDescent="0.25">
      <c r="A115" s="1">
        <v>42327</v>
      </c>
      <c r="B115" t="s">
        <v>8</v>
      </c>
      <c r="C115" t="s">
        <v>101</v>
      </c>
      <c r="E115">
        <v>-7000</v>
      </c>
      <c r="F115">
        <v>32628.45</v>
      </c>
    </row>
    <row r="116" spans="1:6" x14ac:dyDescent="0.25">
      <c r="A116" s="1">
        <v>42339</v>
      </c>
      <c r="B116" t="s">
        <v>47</v>
      </c>
      <c r="C116" t="s">
        <v>102</v>
      </c>
      <c r="E116">
        <v>19.86</v>
      </c>
      <c r="F116">
        <v>32648.31</v>
      </c>
    </row>
    <row r="117" spans="1:6" x14ac:dyDescent="0.25">
      <c r="A117" s="1">
        <v>42360</v>
      </c>
      <c r="B117" t="s">
        <v>8</v>
      </c>
      <c r="C117" t="s">
        <v>103</v>
      </c>
      <c r="E117">
        <v>-2000</v>
      </c>
      <c r="F117">
        <v>30648.31</v>
      </c>
    </row>
    <row r="118" spans="1:6" x14ac:dyDescent="0.25">
      <c r="A118" s="1">
        <v>42373</v>
      </c>
      <c r="B118" t="s">
        <v>47</v>
      </c>
      <c r="C118" t="s">
        <v>104</v>
      </c>
      <c r="E118">
        <v>11.88</v>
      </c>
      <c r="F118">
        <v>30660.19</v>
      </c>
    </row>
    <row r="119" spans="1:6" x14ac:dyDescent="0.25">
      <c r="A119" s="1">
        <v>42401</v>
      </c>
      <c r="B119" t="s">
        <v>47</v>
      </c>
      <c r="C119" t="s">
        <v>105</v>
      </c>
      <c r="E119">
        <v>9.41</v>
      </c>
      <c r="F119">
        <v>30669.599999999999</v>
      </c>
    </row>
    <row r="120" spans="1:6" x14ac:dyDescent="0.25">
      <c r="A120" s="1">
        <v>42422</v>
      </c>
      <c r="B120" t="s">
        <v>8</v>
      </c>
      <c r="C120" t="s">
        <v>106</v>
      </c>
      <c r="E120">
        <v>-2000</v>
      </c>
      <c r="F120">
        <v>28669.599999999999</v>
      </c>
    </row>
    <row r="121" spans="1:6" x14ac:dyDescent="0.25">
      <c r="A121" s="1">
        <v>42430</v>
      </c>
      <c r="B121" t="s">
        <v>47</v>
      </c>
      <c r="C121" t="s">
        <v>107</v>
      </c>
      <c r="E121">
        <v>9.57</v>
      </c>
      <c r="F121">
        <v>28679.17</v>
      </c>
    </row>
    <row r="122" spans="1:6" x14ac:dyDescent="0.25">
      <c r="A122" s="1">
        <v>42437</v>
      </c>
      <c r="B122" t="s">
        <v>8</v>
      </c>
      <c r="C122" t="s">
        <v>108</v>
      </c>
      <c r="E122">
        <v>-2500</v>
      </c>
      <c r="F122">
        <v>26179.17</v>
      </c>
    </row>
    <row r="123" spans="1:6" x14ac:dyDescent="0.25">
      <c r="A123" s="1">
        <v>42461</v>
      </c>
      <c r="B123" t="s">
        <v>47</v>
      </c>
      <c r="C123" t="s">
        <v>109</v>
      </c>
      <c r="E123">
        <v>9.09</v>
      </c>
      <c r="F123">
        <v>26188.26</v>
      </c>
    </row>
    <row r="124" spans="1:6" x14ac:dyDescent="0.25">
      <c r="A124" s="1">
        <v>42461</v>
      </c>
      <c r="B124" t="s">
        <v>8</v>
      </c>
      <c r="C124" t="s">
        <v>110</v>
      </c>
      <c r="E124">
        <v>20000</v>
      </c>
      <c r="F124">
        <v>46188.26</v>
      </c>
    </row>
    <row r="127" spans="1:6" x14ac:dyDescent="0.25">
      <c r="C127" t="s">
        <v>143</v>
      </c>
    </row>
    <row r="129" spans="1:5" x14ac:dyDescent="0.25">
      <c r="A129" s="1">
        <v>42178</v>
      </c>
      <c r="B129" t="s">
        <v>8</v>
      </c>
      <c r="C129" t="s">
        <v>29</v>
      </c>
      <c r="D129" s="4" t="s">
        <v>145</v>
      </c>
      <c r="E129" s="10">
        <v>-2500</v>
      </c>
    </row>
    <row r="130" spans="1:5" x14ac:dyDescent="0.25">
      <c r="A130" s="1">
        <v>42181</v>
      </c>
      <c r="B130" t="s">
        <v>30</v>
      </c>
      <c r="C130" t="s">
        <v>31</v>
      </c>
      <c r="D130" s="4" t="s">
        <v>145</v>
      </c>
      <c r="E130" s="10">
        <v>-2500</v>
      </c>
    </row>
    <row r="131" spans="1:5" x14ac:dyDescent="0.25">
      <c r="A131" s="1">
        <v>42212</v>
      </c>
      <c r="B131" t="s">
        <v>30</v>
      </c>
      <c r="C131" t="s">
        <v>31</v>
      </c>
      <c r="D131" s="4" t="s">
        <v>145</v>
      </c>
      <c r="E131" s="10">
        <v>-2500</v>
      </c>
    </row>
    <row r="132" spans="1:5" x14ac:dyDescent="0.25">
      <c r="A132" s="1">
        <v>42248</v>
      </c>
      <c r="B132" t="s">
        <v>8</v>
      </c>
      <c r="C132" t="s">
        <v>42</v>
      </c>
      <c r="D132" s="4" t="s">
        <v>145</v>
      </c>
      <c r="E132" s="10">
        <v>-2500</v>
      </c>
    </row>
    <row r="133" spans="1:5" x14ac:dyDescent="0.25">
      <c r="A133" s="1">
        <v>42275</v>
      </c>
      <c r="B133" t="s">
        <v>30</v>
      </c>
      <c r="C133" t="s">
        <v>31</v>
      </c>
      <c r="D133" s="4" t="s">
        <v>145</v>
      </c>
      <c r="E133" s="10">
        <v>-2500</v>
      </c>
    </row>
    <row r="134" spans="1:5" x14ac:dyDescent="0.25">
      <c r="A134" s="1">
        <v>42303</v>
      </c>
      <c r="B134" t="s">
        <v>30</v>
      </c>
      <c r="C134" t="s">
        <v>31</v>
      </c>
      <c r="D134" s="4" t="s">
        <v>145</v>
      </c>
      <c r="E134" s="10">
        <v>-2500</v>
      </c>
    </row>
    <row r="135" spans="1:5" x14ac:dyDescent="0.25">
      <c r="A135" s="1">
        <v>42325</v>
      </c>
      <c r="B135" t="s">
        <v>8</v>
      </c>
      <c r="C135" t="s">
        <v>64</v>
      </c>
      <c r="D135" s="4" t="s">
        <v>144</v>
      </c>
      <c r="E135" s="10">
        <v>-5000</v>
      </c>
    </row>
    <row r="136" spans="1:5" x14ac:dyDescent="0.25">
      <c r="A136" s="1">
        <v>42326</v>
      </c>
      <c r="B136" t="s">
        <v>8</v>
      </c>
      <c r="C136" t="s">
        <v>65</v>
      </c>
      <c r="D136" s="4" t="s">
        <v>144</v>
      </c>
      <c r="E136" s="10">
        <v>-20000</v>
      </c>
    </row>
    <row r="137" spans="1:5" x14ac:dyDescent="0.25">
      <c r="A137" s="1">
        <v>42334</v>
      </c>
      <c r="B137" t="s">
        <v>30</v>
      </c>
      <c r="C137" t="s">
        <v>31</v>
      </c>
      <c r="D137" s="4" t="s">
        <v>145</v>
      </c>
      <c r="E137" s="10">
        <v>-2500</v>
      </c>
    </row>
    <row r="138" spans="1:5" x14ac:dyDescent="0.25">
      <c r="A138" s="1">
        <v>42360</v>
      </c>
      <c r="B138" t="s">
        <v>8</v>
      </c>
      <c r="C138" t="s">
        <v>70</v>
      </c>
      <c r="D138" s="4" t="s">
        <v>144</v>
      </c>
      <c r="E138" s="10">
        <v>-5000</v>
      </c>
    </row>
    <row r="139" spans="1:5" x14ac:dyDescent="0.25">
      <c r="A139" s="1">
        <v>42367</v>
      </c>
      <c r="B139" t="s">
        <v>30</v>
      </c>
      <c r="C139" t="s">
        <v>31</v>
      </c>
      <c r="D139" s="4" t="s">
        <v>145</v>
      </c>
      <c r="E139" s="10">
        <v>-2500</v>
      </c>
    </row>
    <row r="140" spans="1:5" x14ac:dyDescent="0.25">
      <c r="A140" s="1">
        <v>42395</v>
      </c>
      <c r="B140" t="s">
        <v>30</v>
      </c>
      <c r="C140" t="s">
        <v>31</v>
      </c>
      <c r="D140" s="4" t="s">
        <v>145</v>
      </c>
      <c r="E140" s="12">
        <v>-2500</v>
      </c>
    </row>
    <row r="141" spans="1:5" x14ac:dyDescent="0.25">
      <c r="A141" s="1">
        <v>42426</v>
      </c>
      <c r="B141" t="s">
        <v>30</v>
      </c>
      <c r="C141" t="s">
        <v>31</v>
      </c>
      <c r="D141" s="4" t="s">
        <v>145</v>
      </c>
      <c r="E141" s="10">
        <v>-2500</v>
      </c>
    </row>
    <row r="142" spans="1:5" x14ac:dyDescent="0.25">
      <c r="A142" s="1">
        <v>42458</v>
      </c>
      <c r="B142" t="s">
        <v>30</v>
      </c>
      <c r="C142" t="s">
        <v>31</v>
      </c>
      <c r="D142" s="4" t="s">
        <v>145</v>
      </c>
      <c r="E142" s="10">
        <v>-2500</v>
      </c>
    </row>
    <row r="143" spans="1:5" x14ac:dyDescent="0.25">
      <c r="E143">
        <f>SUM(E129:E142)</f>
        <v>-57500</v>
      </c>
    </row>
    <row r="145" spans="3:5" x14ac:dyDescent="0.25">
      <c r="C145" t="s">
        <v>145</v>
      </c>
      <c r="E145">
        <v>27500</v>
      </c>
    </row>
    <row r="146" spans="3:5" x14ac:dyDescent="0.25">
      <c r="C146" t="s">
        <v>146</v>
      </c>
      <c r="E146">
        <v>30000</v>
      </c>
    </row>
  </sheetData>
  <pageMargins left="0.7" right="0.7" top="0.75" bottom="0.75" header="0.3" footer="0.3"/>
  <pageSetup paperSize="9" scale="55" fitToHeight="0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NatWest-download-20161122</vt:lpstr>
      <vt:lpstr>'NatWest-download-20161122'!Print_Area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Turtle</dc:creator>
  <cp:lastModifiedBy>Stacy</cp:lastModifiedBy>
  <cp:lastPrinted>2016-12-07T14:39:19Z</cp:lastPrinted>
  <dcterms:created xsi:type="dcterms:W3CDTF">2016-11-22T11:22:05Z</dcterms:created>
  <dcterms:modified xsi:type="dcterms:W3CDTF">2016-12-07T15:04:09Z</dcterms:modified>
</cp:coreProperties>
</file>