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SAS Accounts 2019.20" sheetId="1" r:id="rId1"/>
  </sheets>
  <externalReferences>
    <externalReference r:id="rId2"/>
  </externalReferences>
  <definedNames>
    <definedName name="_xlnm.Print_Area" localSheetId="0">'SSAS Accounts 2019.20'!$A$1:$D$59</definedName>
  </definedNames>
  <calcPr calcId="144525"/>
</workbook>
</file>

<file path=xl/sharedStrings.xml><?xml version="1.0" encoding="utf-8"?>
<sst xmlns="http://schemas.openxmlformats.org/spreadsheetml/2006/main" count="30" uniqueCount="28">
  <si>
    <t>VORTEX DESIGNS SSAS</t>
  </si>
  <si>
    <t>YEAR FROM 6 APRIL 2019 TO 5 APRIL 2020</t>
  </si>
  <si>
    <t>£</t>
  </si>
  <si>
    <t>Fund Account</t>
  </si>
  <si>
    <t>Contributions received</t>
  </si>
  <si>
    <t>Rents &amp; dilapidations received (net of VAT)</t>
  </si>
  <si>
    <t>Interest received - bank deposits</t>
  </si>
  <si>
    <r>
      <t xml:space="preserve">Increase (decrease) in MV of Property - </t>
    </r>
    <r>
      <rPr>
        <b/>
        <sz val="36"/>
        <color rgb="FFFF0000"/>
        <rFont val="Arial"/>
        <family val="2"/>
        <charset val="0"/>
      </rPr>
      <t>awaiting information from PP</t>
    </r>
  </si>
  <si>
    <t>Increase (decrease) in MV of Investments</t>
  </si>
  <si>
    <t>Total Income</t>
  </si>
  <si>
    <r>
      <t xml:space="preserve">Member withdrawals - via </t>
    </r>
    <r>
      <rPr>
        <i/>
        <sz val="36"/>
        <rFont val="Arial"/>
        <family val="2"/>
        <charset val="0"/>
      </rPr>
      <t>in specie</t>
    </r>
    <r>
      <rPr>
        <sz val="36"/>
        <rFont val="Arial"/>
        <family val="2"/>
        <charset val="0"/>
      </rPr>
      <t xml:space="preserve"> transfer </t>
    </r>
    <r>
      <rPr>
        <b/>
        <sz val="36"/>
        <color rgb="FFFF0000"/>
        <rFont val="Arial"/>
        <family val="2"/>
        <charset val="0"/>
      </rPr>
      <t>(pending agreement from PP)</t>
    </r>
  </si>
  <si>
    <t>Administrative costs</t>
  </si>
  <si>
    <t>Property related costs</t>
  </si>
  <si>
    <t>Total Expenditure</t>
  </si>
  <si>
    <t>Net (Decrease) in fund in the year</t>
  </si>
  <si>
    <t>Net assets of the fund brought forward at 06 April 2019</t>
  </si>
  <si>
    <t>Net assets of the fund carried forward at 05 April 2020</t>
  </si>
  <si>
    <t>Statement of Net Assets</t>
  </si>
  <si>
    <t>Investments at valuation</t>
  </si>
  <si>
    <t>Property at cost / valuation - WGC warehouse premises</t>
  </si>
  <si>
    <t>Bank Current Account (HSBC)</t>
  </si>
  <si>
    <t>Rent debtors</t>
  </si>
  <si>
    <t>Total assets</t>
  </si>
  <si>
    <t>VAT liability</t>
  </si>
  <si>
    <t>Rent deposits held</t>
  </si>
  <si>
    <t>Notes to the Fund accounts</t>
  </si>
  <si>
    <r>
      <t xml:space="preserve">1.  The Vortex Designs SSAS ("the SSAS") previously owned the freehold property at No.1 Marlborough Park, Southdown Road, Harpenden.  This property had a cost/valuation of £646,729 and was sold in January 2020. The proceeds of the sale were withdrawn by a scheme member via an </t>
    </r>
    <r>
      <rPr>
        <i/>
        <sz val="26"/>
        <rFont val="Arial"/>
        <family val="2"/>
        <charset val="0"/>
      </rPr>
      <t>in specie</t>
    </r>
    <r>
      <rPr>
        <sz val="26"/>
        <rFont val="Arial"/>
        <family val="2"/>
        <charset val="0"/>
      </rPr>
      <t xml:space="preserve"> transfer. </t>
    </r>
  </si>
  <si>
    <t>2.  The SSAS still owns  warehouse premises situated in Welwyn Garden City. This is included at cost price which totalled £315,275.</t>
  </si>
</sst>
</file>

<file path=xl/styles.xml><?xml version="1.0" encoding="utf-8"?>
<styleSheet xmlns="http://schemas.openxmlformats.org/spreadsheetml/2006/main">
  <numFmts count="6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1" formatCode="_-* #,##0_-;\-* #,##0_-;_-* &quot;-&quot;_-;_-@_-"/>
    <numFmt numFmtId="43" formatCode="_-* #,##0.00_-;\-* #,##0.00_-;_-* &quot;-&quot;??_-;_-@_-"/>
    <numFmt numFmtId="176" formatCode="&quot;£&quot;#,##0"/>
    <numFmt numFmtId="177" formatCode="#,##0\ ;\(#,##0\);\-"/>
  </numFmts>
  <fonts count="35">
    <font>
      <sz val="10"/>
      <name val="Arial"/>
      <family val="2"/>
      <charset val="0"/>
    </font>
    <font>
      <sz val="48"/>
      <name val="Arial"/>
      <family val="2"/>
      <charset val="0"/>
    </font>
    <font>
      <sz val="26"/>
      <name val="Arial"/>
      <family val="2"/>
      <charset val="0"/>
    </font>
    <font>
      <b/>
      <sz val="26"/>
      <name val="Arial"/>
      <family val="2"/>
      <charset val="0"/>
    </font>
    <font>
      <sz val="20"/>
      <name val="Arial"/>
      <family val="2"/>
      <charset val="0"/>
    </font>
    <font>
      <b/>
      <u/>
      <sz val="48"/>
      <name val="Arial"/>
      <family val="2"/>
      <charset val="0"/>
    </font>
    <font>
      <u/>
      <sz val="48"/>
      <name val="Arial"/>
      <family val="2"/>
      <charset val="0"/>
    </font>
    <font>
      <b/>
      <u/>
      <sz val="36"/>
      <name val="Arial"/>
      <family val="2"/>
      <charset val="0"/>
    </font>
    <font>
      <sz val="36"/>
      <name val="Arial"/>
      <family val="2"/>
      <charset val="0"/>
    </font>
    <font>
      <b/>
      <sz val="36"/>
      <name val="Arial"/>
      <family val="2"/>
      <charset val="0"/>
    </font>
    <font>
      <b/>
      <u/>
      <sz val="26"/>
      <name val="Arial"/>
      <family val="2"/>
      <charset val="0"/>
    </font>
    <font>
      <sz val="26"/>
      <color theme="0"/>
      <name val="Arial"/>
      <family val="2"/>
      <charset val="0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36"/>
      <color rgb="FFFF0000"/>
      <name val="Arial"/>
      <family val="2"/>
      <charset val="0"/>
    </font>
    <font>
      <i/>
      <sz val="36"/>
      <name val="Arial"/>
      <family val="2"/>
      <charset val="0"/>
    </font>
    <font>
      <i/>
      <sz val="26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8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0" fillId="16" borderId="6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77" fontId="4" fillId="0" borderId="0" xfId="2" applyNumberFormat="1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77" fontId="1" fillId="0" borderId="0" xfId="2" applyNumberFormat="1" applyFont="1"/>
    <xf numFmtId="177" fontId="6" fillId="0" borderId="0" xfId="2" applyNumberFormat="1" applyFont="1"/>
    <xf numFmtId="177" fontId="7" fillId="0" borderId="0" xfId="2" applyNumberFormat="1" applyFont="1" applyAlignment="1">
      <alignment horizontal="center"/>
    </xf>
    <xf numFmtId="177" fontId="5" fillId="0" borderId="0" xfId="2" applyNumberFormat="1" applyFont="1" applyAlignment="1">
      <alignment horizontal="center"/>
    </xf>
    <xf numFmtId="0" fontId="5" fillId="0" borderId="0" xfId="0" applyFont="1"/>
    <xf numFmtId="0" fontId="8" fillId="0" borderId="0" xfId="0" applyFont="1"/>
    <xf numFmtId="177" fontId="8" fillId="0" borderId="0" xfId="2" applyNumberFormat="1" applyFont="1"/>
    <xf numFmtId="177" fontId="8" fillId="0" borderId="1" xfId="2" applyNumberFormat="1" applyFont="1" applyBorder="1"/>
    <xf numFmtId="177" fontId="8" fillId="0" borderId="2" xfId="2" applyNumberFormat="1" applyFont="1" applyBorder="1"/>
    <xf numFmtId="177" fontId="8" fillId="0" borderId="0" xfId="2" applyNumberFormat="1" applyFont="1" applyBorder="1"/>
    <xf numFmtId="0" fontId="9" fillId="0" borderId="0" xfId="0" applyFont="1"/>
    <xf numFmtId="176" fontId="9" fillId="0" borderId="3" xfId="2" applyNumberFormat="1" applyFont="1" applyBorder="1"/>
    <xf numFmtId="176" fontId="9" fillId="0" borderId="0" xfId="2" applyNumberFormat="1" applyFont="1" applyBorder="1"/>
    <xf numFmtId="43" fontId="8" fillId="0" borderId="0" xfId="2" applyFont="1" applyFill="1" applyAlignment="1">
      <alignment horizontal="left"/>
    </xf>
    <xf numFmtId="0" fontId="8" fillId="0" borderId="0" xfId="0" applyFont="1" applyFill="1"/>
    <xf numFmtId="177" fontId="8" fillId="0" borderId="0" xfId="2" applyNumberFormat="1" applyFont="1" applyFill="1"/>
    <xf numFmtId="177" fontId="2" fillId="0" borderId="0" xfId="2" applyNumberFormat="1" applyFont="1"/>
    <xf numFmtId="0" fontId="10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Border="1"/>
    <xf numFmtId="177" fontId="2" fillId="0" borderId="0" xfId="2" applyNumberFormat="1" applyFont="1" applyBorder="1"/>
    <xf numFmtId="177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1" fillId="0" borderId="0" xfId="0" applyFont="1" applyBorder="1"/>
    <xf numFmtId="177" fontId="2" fillId="0" borderId="0" xfId="2" applyNumberFormat="1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SAS BANK TO APR 2020"/>
      <sheetName val="RENT YE 05.04.18"/>
      <sheetName val="ETB 2020"/>
      <sheetName val="SSAS Accounts 2019.20"/>
      <sheetName val="invts.notes"/>
      <sheetName val="Sheet1"/>
      <sheetName val="vat acct to sept 2020"/>
      <sheetName val="Sheet2"/>
    </sheetNames>
    <sheetDataSet>
      <sheetData sheetId="0"/>
      <sheetData sheetId="1"/>
      <sheetData sheetId="2">
        <row r="6">
          <cell r="J6">
            <v>-1176.4</v>
          </cell>
        </row>
        <row r="7">
          <cell r="J7">
            <v>0</v>
          </cell>
        </row>
        <row r="8">
          <cell r="J8">
            <v>315275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679321.53</v>
          </cell>
        </row>
        <row r="12">
          <cell r="I12">
            <v>16039.01</v>
          </cell>
        </row>
        <row r="13">
          <cell r="I13">
            <v>11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646728.89</v>
          </cell>
        </row>
        <row r="17">
          <cell r="I17">
            <v>-38882</v>
          </cell>
        </row>
        <row r="18">
          <cell r="J18">
            <v>108527.35</v>
          </cell>
        </row>
        <row r="20">
          <cell r="I20">
            <v>9448</v>
          </cell>
        </row>
        <row r="21">
          <cell r="B21">
            <v>-1845273.62</v>
          </cell>
        </row>
        <row r="22">
          <cell r="I22">
            <v>0</v>
          </cell>
        </row>
        <row r="23">
          <cell r="I23">
            <v>109981.24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4"/>
  <sheetViews>
    <sheetView tabSelected="1" view="pageBreakPreview" zoomScale="50" zoomScaleNormal="50" zoomScaleSheetLayoutView="50" topLeftCell="A46" workbookViewId="0">
      <selection activeCell="A47" sqref="A47"/>
    </sheetView>
  </sheetViews>
  <sheetFormatPr defaultColWidth="8.85454545454546" defaultRowHeight="25"/>
  <cols>
    <col min="1" max="1" width="221.136363636364" style="4" customWidth="1"/>
    <col min="2" max="2" width="7" style="4" customWidth="1"/>
    <col min="3" max="3" width="51.5727272727273" style="5"/>
    <col min="4" max="4" width="19.5727272727273" style="5" customWidth="1"/>
    <col min="5" max="11" width="8.85454545454546" style="4"/>
    <col min="12" max="12" width="19.1818181818182" style="4"/>
    <col min="13" max="15" width="8.85454545454546" style="4"/>
    <col min="16" max="16" width="34" style="4"/>
    <col min="17" max="256" width="8.85454545454546" style="4"/>
  </cols>
  <sheetData>
    <row r="1" s="1" customFormat="1" ht="65.25" customHeight="1" spans="1:4">
      <c r="A1" s="6" t="s">
        <v>0</v>
      </c>
      <c r="B1" s="6"/>
      <c r="C1" s="6"/>
      <c r="D1" s="6"/>
    </row>
    <row r="2" s="1" customFormat="1" ht="60" spans="1:4">
      <c r="A2" s="7"/>
      <c r="B2" s="8"/>
      <c r="C2" s="8"/>
      <c r="D2" s="8"/>
    </row>
    <row r="3" s="1" customFormat="1" ht="60.5" spans="1:4">
      <c r="A3" s="6" t="s">
        <v>1</v>
      </c>
      <c r="B3" s="6"/>
      <c r="C3" s="6"/>
      <c r="D3" s="6"/>
    </row>
    <row r="4" s="1" customFormat="1" ht="60" spans="3:4">
      <c r="C4" s="9"/>
      <c r="D4" s="9"/>
    </row>
    <row r="5" s="1" customFormat="1" ht="60.5" spans="3:4">
      <c r="C5" s="10" t="s">
        <v>2</v>
      </c>
      <c r="D5" s="11"/>
    </row>
    <row r="6" s="2" customFormat="1" ht="60.5" spans="1:4">
      <c r="A6" s="12" t="s">
        <v>3</v>
      </c>
      <c r="B6" s="13"/>
      <c r="C6" s="14"/>
      <c r="D6" s="14"/>
    </row>
    <row r="7" s="2" customFormat="1" ht="44.5" spans="1:4">
      <c r="A7" s="13"/>
      <c r="B7" s="13"/>
      <c r="C7" s="14"/>
      <c r="D7" s="14"/>
    </row>
    <row r="8" s="2" customFormat="1" ht="44.5" spans="1:4">
      <c r="A8" s="13" t="s">
        <v>4</v>
      </c>
      <c r="B8" s="13"/>
      <c r="C8" s="14">
        <f>-'[1]ETB 2020'!I15</f>
        <v>0</v>
      </c>
      <c r="D8" s="14"/>
    </row>
    <row r="9" s="2" customFormat="1" ht="44.5" spans="1:4">
      <c r="A9" s="13"/>
      <c r="B9" s="13"/>
      <c r="C9" s="14"/>
      <c r="D9" s="14"/>
    </row>
    <row r="10" s="2" customFormat="1" ht="44.5" spans="1:4">
      <c r="A10" s="13" t="s">
        <v>5</v>
      </c>
      <c r="B10" s="13"/>
      <c r="C10" s="14">
        <f>-'[1]ETB 2020'!I17</f>
        <v>38882</v>
      </c>
      <c r="D10" s="14"/>
    </row>
    <row r="11" s="2" customFormat="1" ht="44.5" spans="1:4">
      <c r="A11" s="13"/>
      <c r="B11" s="13"/>
      <c r="C11" s="14"/>
      <c r="D11" s="14"/>
    </row>
    <row r="12" s="2" customFormat="1" ht="44.5" spans="1:4">
      <c r="A12" s="13" t="s">
        <v>6</v>
      </c>
      <c r="B12" s="13"/>
      <c r="C12" s="14">
        <f>-'[1]ETB 2020'!I14</f>
        <v>0</v>
      </c>
      <c r="D12" s="14"/>
    </row>
    <row r="13" s="2" customFormat="1" ht="44.5" spans="1:4">
      <c r="A13" s="13"/>
      <c r="B13" s="13"/>
      <c r="C13" s="14"/>
      <c r="D13" s="14"/>
    </row>
    <row r="14" s="2" customFormat="1" ht="45" spans="1:4">
      <c r="A14" s="13" t="s">
        <v>7</v>
      </c>
      <c r="B14" s="13"/>
      <c r="C14" s="14">
        <f>-'[1]ETB 2020'!I22</f>
        <v>0</v>
      </c>
      <c r="D14" s="14"/>
    </row>
    <row r="15" s="2" customFormat="1" ht="44.5" spans="1:4">
      <c r="A15" s="13"/>
      <c r="B15" s="13"/>
      <c r="C15" s="14"/>
      <c r="D15" s="14"/>
    </row>
    <row r="16" s="2" customFormat="1" ht="44.5" spans="1:4">
      <c r="A16" s="13" t="s">
        <v>8</v>
      </c>
      <c r="B16" s="13"/>
      <c r="C16" s="14">
        <f>-'[1]ETB 2020'!I23</f>
        <v>-109981.24</v>
      </c>
      <c r="D16" s="14"/>
    </row>
    <row r="17" s="2" customFormat="1" ht="44.5" spans="1:4">
      <c r="A17" s="13"/>
      <c r="B17" s="13"/>
      <c r="C17" s="15"/>
      <c r="D17" s="15"/>
    </row>
    <row r="18" s="2" customFormat="1" ht="44.5" spans="1:4">
      <c r="A18" s="13" t="s">
        <v>9</v>
      </c>
      <c r="B18" s="13"/>
      <c r="C18" s="16">
        <f>SUM(C8:C17)</f>
        <v>-71099.2399999999</v>
      </c>
      <c r="D18" s="16"/>
    </row>
    <row r="19" s="2" customFormat="1" ht="44.5" spans="1:4">
      <c r="A19" s="13"/>
      <c r="B19" s="13"/>
      <c r="C19" s="14"/>
      <c r="D19" s="14"/>
    </row>
    <row r="20" s="2" customFormat="1" ht="45" spans="1:4">
      <c r="A20" s="13" t="s">
        <v>10</v>
      </c>
      <c r="B20" s="13"/>
      <c r="C20" s="14">
        <f>'[1]ETB 2020'!I16</f>
        <v>646728.89</v>
      </c>
      <c r="D20" s="14"/>
    </row>
    <row r="21" s="2" customFormat="1" ht="44.5" spans="1:4">
      <c r="A21" s="13"/>
      <c r="B21" s="13"/>
      <c r="C21" s="14"/>
      <c r="D21" s="14"/>
    </row>
    <row r="22" s="2" customFormat="1" ht="44.5" spans="1:4">
      <c r="A22" s="13" t="s">
        <v>11</v>
      </c>
      <c r="B22" s="13"/>
      <c r="C22" s="14">
        <f>'[1]ETB 2020'!I12+'[1]ETB 2020'!I13</f>
        <v>16050.01</v>
      </c>
      <c r="D22" s="14"/>
    </row>
    <row r="23" s="2" customFormat="1" ht="44.5" spans="1:4">
      <c r="A23" s="13"/>
      <c r="B23" s="13"/>
      <c r="C23" s="14"/>
      <c r="D23" s="14"/>
    </row>
    <row r="24" s="2" customFormat="1" ht="44.5" spans="1:4">
      <c r="A24" s="13" t="s">
        <v>12</v>
      </c>
      <c r="B24" s="13"/>
      <c r="C24" s="14">
        <f>'[1]ETB 2020'!I20</f>
        <v>9448</v>
      </c>
      <c r="D24" s="14"/>
    </row>
    <row r="25" s="2" customFormat="1" ht="44.5" spans="1:4">
      <c r="A25" s="13"/>
      <c r="B25" s="13"/>
      <c r="C25" s="14"/>
      <c r="D25" s="14"/>
    </row>
    <row r="26" s="2" customFormat="1" ht="44.5" spans="1:4">
      <c r="A26" s="13" t="s">
        <v>13</v>
      </c>
      <c r="B26" s="13"/>
      <c r="C26" s="16">
        <f>SUM(C20:C25)</f>
        <v>672226.9</v>
      </c>
      <c r="D26" s="16"/>
    </row>
    <row r="27" s="2" customFormat="1" ht="44.5" spans="1:4">
      <c r="A27" s="13"/>
      <c r="B27" s="13"/>
      <c r="C27" s="14"/>
      <c r="D27" s="14"/>
    </row>
    <row r="28" s="2" customFormat="1" ht="44.5" spans="1:4">
      <c r="A28" s="13" t="s">
        <v>14</v>
      </c>
      <c r="B28" s="13"/>
      <c r="C28" s="17">
        <f>C18-C26</f>
        <v>-743326.14</v>
      </c>
      <c r="D28" s="17"/>
    </row>
    <row r="29" s="2" customFormat="1" ht="44.5" spans="1:4">
      <c r="A29" s="13"/>
      <c r="B29" s="13"/>
      <c r="C29" s="14"/>
      <c r="D29" s="14"/>
    </row>
    <row r="30" s="2" customFormat="1" ht="44.5" spans="1:4">
      <c r="A30" s="13" t="s">
        <v>15</v>
      </c>
      <c r="B30" s="13"/>
      <c r="C30" s="14">
        <f>-'[1]ETB 2020'!B21</f>
        <v>1845273.62</v>
      </c>
      <c r="D30" s="14"/>
    </row>
    <row r="31" s="2" customFormat="1" ht="44.5" spans="1:4">
      <c r="A31" s="13"/>
      <c r="B31" s="13"/>
      <c r="C31" s="14"/>
      <c r="D31" s="14"/>
    </row>
    <row r="32" s="3" customFormat="1" ht="45.75" spans="1:4">
      <c r="A32" s="18" t="s">
        <v>16</v>
      </c>
      <c r="B32" s="18"/>
      <c r="C32" s="19">
        <f>SUM(C28:C30)</f>
        <v>1101947.48</v>
      </c>
      <c r="D32" s="19"/>
    </row>
    <row r="33" s="3" customFormat="1" ht="45.75" spans="1:4">
      <c r="A33" s="18"/>
      <c r="B33" s="18"/>
      <c r="C33" s="20"/>
      <c r="D33" s="20"/>
    </row>
    <row r="34" s="2" customFormat="1" ht="44.5" spans="1:4">
      <c r="A34" s="13"/>
      <c r="B34" s="13"/>
      <c r="C34" s="14"/>
      <c r="D34" s="14"/>
    </row>
    <row r="35" s="2" customFormat="1" ht="60.5" spans="1:4">
      <c r="A35" s="12" t="s">
        <v>17</v>
      </c>
      <c r="B35" s="13"/>
      <c r="C35" s="10" t="s">
        <v>2</v>
      </c>
      <c r="D35" s="10"/>
    </row>
    <row r="36" s="2" customFormat="1" ht="44.5" spans="1:4">
      <c r="A36" s="13"/>
      <c r="B36" s="13"/>
      <c r="C36" s="14"/>
      <c r="D36" s="14"/>
    </row>
    <row r="37" s="2" customFormat="1" ht="44.5" spans="1:4">
      <c r="A37" s="13" t="s">
        <v>18</v>
      </c>
      <c r="B37" s="13"/>
      <c r="C37" s="14">
        <f>'[1]ETB 2020'!J11</f>
        <v>679321.53</v>
      </c>
      <c r="D37" s="14"/>
    </row>
    <row r="38" s="2" customFormat="1" ht="44.5" spans="1:4">
      <c r="A38" s="13"/>
      <c r="B38" s="13"/>
      <c r="C38" s="14"/>
      <c r="D38" s="14"/>
    </row>
    <row r="39" s="2" customFormat="1" ht="44.5" spans="1:4">
      <c r="A39" s="13" t="s">
        <v>19</v>
      </c>
      <c r="B39" s="13"/>
      <c r="C39" s="14">
        <f>SUM('[1]ETB 2020'!J8:J10)</f>
        <v>315275</v>
      </c>
      <c r="D39" s="14"/>
    </row>
    <row r="40" s="2" customFormat="1" ht="44.5" spans="1:4">
      <c r="A40" s="13"/>
      <c r="B40" s="13"/>
      <c r="C40" s="14"/>
      <c r="D40" s="14"/>
    </row>
    <row r="41" s="2" customFormat="1" ht="44.5" spans="1:4">
      <c r="A41" s="13" t="s">
        <v>20</v>
      </c>
      <c r="B41" s="13"/>
      <c r="C41" s="14">
        <f>'[1]ETB 2020'!J18</f>
        <v>108527.35</v>
      </c>
      <c r="D41" s="14"/>
    </row>
    <row r="42" s="2" customFormat="1" ht="44.5" spans="1:4">
      <c r="A42" s="21"/>
      <c r="B42" s="22"/>
      <c r="C42" s="23"/>
      <c r="D42" s="23"/>
    </row>
    <row r="43" s="2" customFormat="1" ht="44.5" spans="1:4">
      <c r="A43" s="13" t="s">
        <v>21</v>
      </c>
      <c r="B43" s="13"/>
      <c r="C43" s="14">
        <f>'[1]ETB 2020'!J7</f>
        <v>0</v>
      </c>
      <c r="D43" s="14"/>
    </row>
    <row r="44" s="2" customFormat="1" ht="44.5" spans="1:4">
      <c r="A44" s="13"/>
      <c r="B44" s="13"/>
      <c r="C44" s="15"/>
      <c r="D44" s="15"/>
    </row>
    <row r="45" s="2" customFormat="1" ht="44.5" spans="1:4">
      <c r="A45" s="13" t="s">
        <v>22</v>
      </c>
      <c r="B45" s="13"/>
      <c r="C45" s="14">
        <f>SUM(C37:C44)</f>
        <v>1103123.88</v>
      </c>
      <c r="D45" s="14"/>
    </row>
    <row r="46" s="2" customFormat="1" ht="44.5" spans="1:4">
      <c r="A46" s="13"/>
      <c r="B46" s="13"/>
      <c r="C46" s="14"/>
      <c r="D46" s="14"/>
    </row>
    <row r="47" s="2" customFormat="1" ht="44.5" spans="1:4">
      <c r="A47" s="13" t="s">
        <v>23</v>
      </c>
      <c r="B47" s="13"/>
      <c r="C47" s="14">
        <f>'[1]ETB 2020'!J6</f>
        <v>-1176.4</v>
      </c>
      <c r="D47" s="14"/>
    </row>
    <row r="48" s="2" customFormat="1" ht="44.5" spans="1:4">
      <c r="A48" s="13"/>
      <c r="B48" s="13"/>
      <c r="C48" s="14"/>
      <c r="D48" s="14"/>
    </row>
    <row r="49" s="2" customFormat="1" ht="44.5" spans="1:4">
      <c r="A49" s="13" t="s">
        <v>24</v>
      </c>
      <c r="B49" s="13"/>
      <c r="C49" s="14">
        <f>'[1]ETB 2020'!J19</f>
        <v>0</v>
      </c>
      <c r="D49" s="14"/>
    </row>
    <row r="50" s="2" customFormat="1" ht="44.5" spans="1:4">
      <c r="A50" s="13"/>
      <c r="B50" s="13"/>
      <c r="C50" s="14"/>
      <c r="D50" s="14"/>
    </row>
    <row r="51" s="3" customFormat="1" ht="45.75" spans="1:4">
      <c r="A51" s="18" t="s">
        <v>16</v>
      </c>
      <c r="B51" s="18"/>
      <c r="C51" s="19">
        <f>SUM(C45:C49)</f>
        <v>1101947.48</v>
      </c>
      <c r="D51" s="19"/>
    </row>
    <row r="52" s="2" customFormat="1" ht="27" customHeight="1" spans="1:4">
      <c r="A52" s="13"/>
      <c r="B52" s="13"/>
      <c r="C52" s="14"/>
      <c r="D52" s="14"/>
    </row>
    <row r="53" s="2" customFormat="1" ht="21" customHeight="1" spans="3:4">
      <c r="C53" s="24"/>
      <c r="D53" s="24"/>
    </row>
    <row r="54" s="2" customFormat="1" ht="32.5" spans="1:4">
      <c r="A54" s="25" t="s">
        <v>25</v>
      </c>
      <c r="C54" s="24"/>
      <c r="D54" s="24"/>
    </row>
    <row r="55" s="2" customFormat="1" ht="11" customHeight="1" spans="3:4">
      <c r="C55" s="24"/>
      <c r="D55" s="24"/>
    </row>
    <row r="56" s="2" customFormat="1" ht="102" customHeight="1" spans="1:4">
      <c r="A56" s="26" t="s">
        <v>26</v>
      </c>
      <c r="B56" s="26"/>
      <c r="C56" s="26"/>
      <c r="D56" s="24"/>
    </row>
    <row r="57" s="2" customFormat="1" ht="32.5" spans="3:4">
      <c r="C57" s="24"/>
      <c r="D57" s="24"/>
    </row>
    <row r="58" s="2" customFormat="1" ht="70" customHeight="1" spans="1:4">
      <c r="A58" s="26" t="s">
        <v>27</v>
      </c>
      <c r="B58" s="26"/>
      <c r="C58" s="26"/>
      <c r="D58" s="24"/>
    </row>
    <row r="59" s="2" customFormat="1" ht="20" customHeight="1" spans="3:4">
      <c r="C59" s="24"/>
      <c r="D59" s="24"/>
    </row>
    <row r="60" s="2" customFormat="1" ht="32.5" spans="1:10">
      <c r="A60" s="27"/>
      <c r="B60" s="27"/>
      <c r="C60" s="28"/>
      <c r="D60" s="28"/>
      <c r="E60" s="27"/>
      <c r="F60" s="27"/>
      <c r="G60" s="27"/>
      <c r="H60" s="27"/>
      <c r="I60" s="27"/>
      <c r="J60" s="27"/>
    </row>
    <row r="61" s="2" customFormat="1" ht="32.5" spans="1:10">
      <c r="A61" s="27"/>
      <c r="B61" s="27"/>
      <c r="C61" s="29"/>
      <c r="D61" s="28"/>
      <c r="E61" s="27"/>
      <c r="F61" s="27"/>
      <c r="G61" s="27"/>
      <c r="H61" s="27"/>
      <c r="I61" s="27"/>
      <c r="J61" s="27"/>
    </row>
    <row r="62" s="2" customFormat="1" ht="32.5" spans="1:10">
      <c r="A62" s="30"/>
      <c r="B62" s="27"/>
      <c r="C62" s="28"/>
      <c r="D62" s="28"/>
      <c r="E62" s="31"/>
      <c r="F62" s="31"/>
      <c r="G62" s="31"/>
      <c r="H62" s="31"/>
      <c r="I62" s="27"/>
      <c r="J62" s="27"/>
    </row>
    <row r="63" s="2" customFormat="1" ht="32.5" hidden="1" spans="1:10">
      <c r="A63" s="30"/>
      <c r="B63" s="27"/>
      <c r="C63" s="28"/>
      <c r="D63" s="28"/>
      <c r="E63" s="31"/>
      <c r="F63" s="31"/>
      <c r="G63" s="31"/>
      <c r="H63" s="31"/>
      <c r="I63" s="27"/>
      <c r="J63" s="27"/>
    </row>
    <row r="64" s="2" customFormat="1" ht="32.5" spans="1:10">
      <c r="A64" s="30"/>
      <c r="B64" s="27"/>
      <c r="C64" s="28"/>
      <c r="D64" s="28"/>
      <c r="E64" s="31"/>
      <c r="F64" s="31"/>
      <c r="G64" s="31"/>
      <c r="H64" s="31"/>
      <c r="I64" s="27"/>
      <c r="J64" s="27"/>
    </row>
    <row r="65" s="2" customFormat="1" ht="32.5" hidden="1" spans="1:10">
      <c r="A65" s="30"/>
      <c r="B65" s="27"/>
      <c r="C65" s="28"/>
      <c r="D65" s="28"/>
      <c r="E65" s="31"/>
      <c r="F65" s="31"/>
      <c r="G65" s="31"/>
      <c r="H65" s="31"/>
      <c r="I65" s="27"/>
      <c r="J65" s="27"/>
    </row>
    <row r="66" s="2" customFormat="1" ht="32.5" spans="1:10">
      <c r="A66" s="30"/>
      <c r="B66" s="27"/>
      <c r="C66" s="28"/>
      <c r="D66" s="28"/>
      <c r="E66" s="31"/>
      <c r="F66" s="31"/>
      <c r="G66" s="31"/>
      <c r="H66" s="31"/>
      <c r="I66" s="27"/>
      <c r="J66" s="27"/>
    </row>
    <row r="67" s="2" customFormat="1" ht="32.5" hidden="1" spans="1:10">
      <c r="A67" s="30"/>
      <c r="B67" s="27"/>
      <c r="C67" s="28"/>
      <c r="D67" s="28"/>
      <c r="E67" s="31"/>
      <c r="F67" s="31"/>
      <c r="G67" s="31"/>
      <c r="H67" s="31"/>
      <c r="I67" s="27"/>
      <c r="J67" s="27"/>
    </row>
    <row r="68" s="2" customFormat="1" ht="32.5" spans="1:10">
      <c r="A68" s="30"/>
      <c r="B68" s="27"/>
      <c r="C68" s="28"/>
      <c r="D68" s="28"/>
      <c r="E68" s="31"/>
      <c r="F68" s="31"/>
      <c r="G68" s="31"/>
      <c r="H68" s="31"/>
      <c r="I68" s="27"/>
      <c r="J68" s="27"/>
    </row>
    <row r="69" s="2" customFormat="1" ht="32.5" hidden="1" spans="1:10">
      <c r="A69" s="30"/>
      <c r="B69" s="27"/>
      <c r="C69" s="28"/>
      <c r="D69" s="28"/>
      <c r="E69" s="31"/>
      <c r="F69" s="31"/>
      <c r="G69" s="31"/>
      <c r="H69" s="31"/>
      <c r="I69" s="27"/>
      <c r="J69" s="27"/>
    </row>
    <row r="70" s="2" customFormat="1" ht="32.5" spans="1:10">
      <c r="A70" s="30"/>
      <c r="B70" s="27"/>
      <c r="C70" s="28"/>
      <c r="D70" s="28"/>
      <c r="E70" s="31"/>
      <c r="F70" s="31"/>
      <c r="G70" s="31"/>
      <c r="H70" s="31"/>
      <c r="I70" s="27"/>
      <c r="J70" s="27"/>
    </row>
    <row r="71" s="2" customFormat="1" ht="32.5" hidden="1" spans="1:10">
      <c r="A71" s="30"/>
      <c r="B71" s="27"/>
      <c r="C71" s="28"/>
      <c r="D71" s="28"/>
      <c r="E71" s="31"/>
      <c r="F71" s="31"/>
      <c r="G71" s="31"/>
      <c r="H71" s="31"/>
      <c r="I71" s="27"/>
      <c r="J71" s="27"/>
    </row>
    <row r="72" s="2" customFormat="1" ht="32.5" spans="1:10">
      <c r="A72" s="30"/>
      <c r="B72" s="27"/>
      <c r="C72" s="28"/>
      <c r="D72" s="28"/>
      <c r="E72" s="31"/>
      <c r="F72" s="31"/>
      <c r="G72" s="31"/>
      <c r="H72" s="31"/>
      <c r="I72" s="27"/>
      <c r="J72" s="27"/>
    </row>
    <row r="73" s="2" customFormat="1" ht="32.5" hidden="1" spans="1:10">
      <c r="A73" s="30"/>
      <c r="B73" s="27"/>
      <c r="C73" s="28"/>
      <c r="D73" s="28"/>
      <c r="E73" s="31"/>
      <c r="F73" s="31"/>
      <c r="G73" s="31"/>
      <c r="H73" s="31"/>
      <c r="I73" s="27"/>
      <c r="J73" s="27"/>
    </row>
    <row r="74" s="2" customFormat="1" ht="32.5" spans="1:10">
      <c r="A74" s="30"/>
      <c r="B74" s="27"/>
      <c r="C74" s="28"/>
      <c r="D74" s="28"/>
      <c r="E74" s="31"/>
      <c r="F74" s="31"/>
      <c r="G74" s="31"/>
      <c r="H74" s="31"/>
      <c r="I74" s="27"/>
      <c r="J74" s="27"/>
    </row>
    <row r="75" s="2" customFormat="1" ht="32.5" spans="1:10">
      <c r="A75" s="30"/>
      <c r="B75" s="27"/>
      <c r="C75" s="28"/>
      <c r="D75" s="28"/>
      <c r="E75" s="31"/>
      <c r="F75" s="31"/>
      <c r="G75" s="31"/>
      <c r="H75" s="31"/>
      <c r="I75" s="27"/>
      <c r="J75" s="27"/>
    </row>
    <row r="76" s="2" customFormat="1" ht="32.5" hidden="1" spans="1:10">
      <c r="A76" s="30"/>
      <c r="B76" s="27"/>
      <c r="C76" s="28"/>
      <c r="D76" s="28"/>
      <c r="E76" s="31"/>
      <c r="F76" s="31"/>
      <c r="G76" s="31"/>
      <c r="H76" s="31"/>
      <c r="I76" s="27"/>
      <c r="J76" s="27"/>
    </row>
    <row r="77" s="2" customFormat="1" ht="32.5" hidden="1" spans="1:10">
      <c r="A77" s="30"/>
      <c r="B77" s="27"/>
      <c r="C77" s="28"/>
      <c r="D77" s="28"/>
      <c r="E77" s="31"/>
      <c r="F77" s="31"/>
      <c r="G77" s="31"/>
      <c r="H77" s="31"/>
      <c r="I77" s="27"/>
      <c r="J77" s="27"/>
    </row>
    <row r="78" s="2" customFormat="1" ht="32.5" spans="1:10">
      <c r="A78" s="30"/>
      <c r="B78" s="27"/>
      <c r="C78" s="28"/>
      <c r="D78" s="28"/>
      <c r="E78" s="31"/>
      <c r="F78" s="31"/>
      <c r="G78" s="31"/>
      <c r="H78" s="31"/>
      <c r="I78" s="27"/>
      <c r="J78" s="27"/>
    </row>
    <row r="79" s="2" customFormat="1" ht="32.5" spans="1:10">
      <c r="A79" s="30"/>
      <c r="B79" s="27"/>
      <c r="C79" s="28"/>
      <c r="D79" s="28"/>
      <c r="E79" s="31"/>
      <c r="F79" s="31"/>
      <c r="G79" s="31"/>
      <c r="H79" s="31"/>
      <c r="I79" s="27"/>
      <c r="J79" s="27"/>
    </row>
    <row r="80" s="2" customFormat="1" ht="32.5" hidden="1" spans="1:10">
      <c r="A80" s="30"/>
      <c r="B80" s="27"/>
      <c r="C80" s="28"/>
      <c r="D80" s="28"/>
      <c r="E80" s="31"/>
      <c r="F80" s="31"/>
      <c r="G80" s="31"/>
      <c r="H80" s="31"/>
      <c r="I80" s="27"/>
      <c r="J80" s="27"/>
    </row>
    <row r="81" s="2" customFormat="1" ht="32.5" spans="1:10">
      <c r="A81" s="30"/>
      <c r="B81" s="27"/>
      <c r="C81" s="28"/>
      <c r="D81" s="28"/>
      <c r="E81" s="31"/>
      <c r="F81" s="31"/>
      <c r="G81" s="31"/>
      <c r="H81" s="31"/>
      <c r="I81" s="27"/>
      <c r="J81" s="27"/>
    </row>
    <row r="82" s="2" customFormat="1" ht="32.5" spans="1:10">
      <c r="A82" s="30"/>
      <c r="B82" s="27"/>
      <c r="C82" s="28"/>
      <c r="D82" s="28"/>
      <c r="E82" s="27"/>
      <c r="F82" s="27"/>
      <c r="G82" s="27"/>
      <c r="H82" s="27"/>
      <c r="I82" s="27"/>
      <c r="J82" s="27"/>
    </row>
    <row r="83" s="2" customFormat="1" ht="32.5" spans="1:10">
      <c r="A83" s="27"/>
      <c r="B83" s="27"/>
      <c r="C83" s="32"/>
      <c r="D83" s="28"/>
      <c r="E83" s="27"/>
      <c r="F83" s="27"/>
      <c r="G83" s="27"/>
      <c r="H83" s="27"/>
      <c r="I83" s="27"/>
      <c r="J83" s="27"/>
    </row>
    <row r="84" s="2" customFormat="1" ht="32.5" spans="1:10">
      <c r="A84" s="27"/>
      <c r="B84" s="27"/>
      <c r="C84" s="28"/>
      <c r="D84" s="28"/>
      <c r="E84" s="27"/>
      <c r="F84" s="27"/>
      <c r="G84" s="27"/>
      <c r="H84" s="27"/>
      <c r="I84" s="27"/>
      <c r="J84" s="27"/>
    </row>
  </sheetData>
  <mergeCells count="4">
    <mergeCell ref="A1:D1"/>
    <mergeCell ref="A3:D3"/>
    <mergeCell ref="A56:C56"/>
    <mergeCell ref="A58:C58"/>
  </mergeCells>
  <pageMargins left="0.99" right="0.75" top="0.5" bottom="1" header="0.23" footer="0.5"/>
  <pageSetup paperSize="9" scale="26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SSAS Accounts 2019.20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Derek</cp:lastModifiedBy>
  <dcterms:created xsi:type="dcterms:W3CDTF">2020-12-14T12:42:35Z</dcterms:created>
  <dcterms:modified xsi:type="dcterms:W3CDTF">2020-12-14T13:01:23Z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