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hx4hH2ktAKTg9eaDlKxYOY4CRYgA=="/>
    </ext>
  </extLst>
</workbook>
</file>

<file path=xl/sharedStrings.xml><?xml version="1.0" encoding="utf-8"?>
<sst xmlns="http://schemas.openxmlformats.org/spreadsheetml/2006/main" count="248" uniqueCount="136">
  <si>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</si>
  <si>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</si>
  <si>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</si>
  <si>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</si>
  <si>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</si>
  <si>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</si>
  <si>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</si>
  <si>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</si>
  <si>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</si>
  <si>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</si>
  <si>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</si>
  <si>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Welch Investments Pension Scheme</t>
  </si>
  <si>
    <t>cash</t>
  </si>
  <si>
    <t>PSTR</t>
  </si>
  <si>
    <t>00811434RM</t>
  </si>
  <si>
    <t>Minnesota Investments Limited</t>
  </si>
  <si>
    <t>14/01/2020</t>
  </si>
  <si>
    <t>Principle Employer / Admin</t>
  </si>
  <si>
    <t>Registered Scheme Administrator Limited</t>
  </si>
  <si>
    <t>Hudspiths</t>
  </si>
  <si>
    <t>Admin ID:</t>
  </si>
  <si>
    <t>A0145081</t>
  </si>
  <si>
    <t>Welch Investments Pension Scheme Trust</t>
  </si>
  <si>
    <t>30/05/2019</t>
  </si>
  <si>
    <t>Empire Property Holdings 2 Limited</t>
  </si>
  <si>
    <t>CRE</t>
  </si>
  <si>
    <t>MIX3 Ltd</t>
  </si>
  <si>
    <t>Temple FX</t>
  </si>
  <si>
    <t>0?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</si>
  <si>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</si>
  <si>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</si>
  <si>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</si>
  <si>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</si>
  <si>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</si>
  <si>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</si>
  <si>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</si>
  <si>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</si>
  <si>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</si>
  <si>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Admin Fee</t>
  </si>
  <si>
    <t>PCLS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</si>
  <si>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</si>
  <si>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</si>
  <si>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</si>
  <si>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</si>
  <si>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</si>
  <si>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</si>
  <si>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</si>
  <si>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</si>
  <si>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</si>
  <si>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</si>
  <si>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</si>
  <si>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</si>
  <si>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</si>
  <si>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</si>
  <si>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</si>
  <si>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</si>
  <si>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</si>
  <si>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</si>
  <si>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</si>
  <si>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</si>
  <si>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</si>
  <si>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</si>
  <si>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</si>
  <si>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</si>
  <si>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</si>
  <si>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</si>
  <si>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</si>
  <si>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</si>
  <si>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</si>
  <si>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</si>
  <si>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</si>
  <si>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</si>
  <si>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</si>
  <si>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</si>
  <si>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</si>
  <si>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</si>
  <si>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</si>
  <si>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</si>
  <si>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</si>
  <si>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</si>
  <si>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</si>
  <si>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</si>
  <si>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</si>
  <si>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</si>
  <si>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</si>
  <si>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000074000WELCHINVEST</t>
  </si>
  <si>
    <t>VIR11223320012368</t>
  </si>
  <si>
    <t>GBP</t>
  </si>
  <si>
    <t>WDG</t>
  </si>
  <si>
    <t>000277278A</t>
  </si>
  <si>
    <t>Simon Welch PCLS Payment</t>
  </si>
  <si>
    <t>000277546A</t>
  </si>
  <si>
    <t>PP Quarterly Fee Apr 2019</t>
  </si>
  <si>
    <t>000277545A</t>
  </si>
  <si>
    <t>PP Quarterly Fee Jan 2019</t>
  </si>
  <si>
    <t>DPG</t>
  </si>
  <si>
    <t>000283428A</t>
  </si>
  <si>
    <t>GLENMUIR INVESTMEN SIMON WELCH</t>
  </si>
  <si>
    <t>000283578A</t>
  </si>
  <si>
    <t>EMPIRE PROPERTY HO EMPIRE II</t>
  </si>
  <si>
    <t>INT FIN/TRANSACT VI11223320012368 CR</t>
  </si>
  <si>
    <t>000287707A</t>
  </si>
  <si>
    <t>Empire Property H Overpayment</t>
  </si>
  <si>
    <t>000287848A</t>
  </si>
  <si>
    <t>PCLS Simon Welch</t>
  </si>
  <si>
    <t>000288151A</t>
  </si>
  <si>
    <t>PP Quarterly Fee Jul 2019</t>
  </si>
  <si>
    <t>000293554A</t>
  </si>
  <si>
    <t>CJ CRE CJ19R-WelchSimo-Partial</t>
  </si>
  <si>
    <t>000296594A</t>
  </si>
  <si>
    <t>000299510A</t>
  </si>
  <si>
    <t>PP Quarterly Admin Fee</t>
  </si>
  <si>
    <t>000306945A</t>
  </si>
  <si>
    <t>Carlton James Real Estate</t>
  </si>
  <si>
    <t>000306949A</t>
  </si>
  <si>
    <t>000308688A</t>
  </si>
  <si>
    <t>000316990A</t>
  </si>
  <si>
    <t>000319328A</t>
  </si>
  <si>
    <t>RYCAL ASSET HOLDIN MINNESOTA</t>
  </si>
  <si>
    <t>000320300A</t>
  </si>
  <si>
    <t>JAN INVESTMENT FEE INV 411</t>
  </si>
  <si>
    <t>000323383A</t>
  </si>
  <si>
    <t>MIX3 Ltd Investment S Welch</t>
  </si>
  <si>
    <t>000323386A</t>
  </si>
  <si>
    <t>CJ CRE Simon Welch</t>
  </si>
  <si>
    <t>000323390A</t>
  </si>
  <si>
    <t>000323739A</t>
  </si>
  <si>
    <t>000323882A</t>
  </si>
  <si>
    <t>Net Pension Income Simon Welch</t>
  </si>
  <si>
    <t>000324301A</t>
  </si>
  <si>
    <t>PAYE Admin Fee</t>
  </si>
  <si>
    <t>000326817A</t>
  </si>
  <si>
    <t>Net Pension Income S Welch</t>
  </si>
  <si>
    <t>000326818A</t>
  </si>
  <si>
    <t>Tax payment to HMRC S Welch</t>
  </si>
  <si>
    <t>000330403A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</si>
</sst>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d/yyyy"/>
    <numFmt numFmtId="170" formatCode="[$£-809]#,##0.00"/>
    <numFmt numFmtId="171" formatCode="_-[$£-809]* #,##0.00_-;\-[$£-809]* #,##0.00_-;_-[$£-809]* &quot;-&quot;??_-;_-@"/>
    <numFmt numFmtId="172" formatCode="d/m/yyyy"/>
  </numFmts>
  <fonts count="10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sz val="11.0"/>
      <color rgb="FFFF0000"/>
      <name val="Calibri"/>
    </font>
    <font>
      <sz val="11.0"/>
      <color theme="1"/>
      <name val="Calibri"/>
    </font>
    <font>
      <color theme="1"/>
      <name val="Calibri"/>
    </font>
    <font>
      <b/>
      <sz val="11.0"/>
      <color theme="1"/>
      <name val="Calibri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 readingOrder="0"/>
    </xf>
    <xf borderId="4" fillId="0" fontId="0" numFmtId="0" xfId="0" applyAlignment="1" applyBorder="1" applyFont="1">
      <alignment horizontal="left" readingOrder="0"/>
    </xf>
    <xf borderId="5" fillId="0" fontId="0" numFmtId="165" xfId="0" applyAlignment="1" applyBorder="1" applyFont="1" applyNumberFormat="1">
      <alignment horizontal="center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4" fillId="0" fontId="4" numFmtId="0" xfId="0" applyAlignment="1" applyBorder="1" applyFont="1">
      <alignment vertical="bottom"/>
    </xf>
    <xf borderId="4" fillId="0" fontId="4" numFmtId="165" xfId="0" applyAlignment="1" applyBorder="1" applyFont="1" applyNumberFormat="1">
      <alignment horizontal="center"/>
    </xf>
    <xf borderId="5" fillId="0" fontId="4" numFmtId="165" xfId="0" applyAlignment="1" applyBorder="1" applyFont="1" applyNumberFormat="1">
      <alignment horizontal="center" readingOrder="0"/>
    </xf>
    <xf borderId="5" fillId="0" fontId="4" numFmtId="165" xfId="0" applyAlignment="1" applyBorder="1" applyFont="1" applyNumberFormat="1">
      <alignment horizontal="center"/>
    </xf>
    <xf borderId="5" fillId="0" fontId="4" numFmtId="168" xfId="0" applyAlignment="1" applyBorder="1" applyFont="1" applyNumberFormat="1">
      <alignment horizontal="center"/>
    </xf>
    <xf borderId="4" fillId="0" fontId="4" numFmtId="167" xfId="0" applyAlignment="1" applyBorder="1" applyFont="1" applyNumberFormat="1">
      <alignment horizontal="center" readingOrder="0"/>
    </xf>
    <xf borderId="5" fillId="0" fontId="4" numFmtId="167" xfId="0" applyAlignment="1" applyBorder="1" applyFont="1" applyNumberFormat="1">
      <alignment horizontal="center" readingOrder="0"/>
    </xf>
    <xf borderId="5" fillId="0" fontId="4" numFmtId="167" xfId="0" applyAlignment="1" applyBorder="1" applyFont="1" applyNumberFormat="1">
      <alignment horizontal="center"/>
    </xf>
    <xf borderId="4" fillId="0" fontId="5" numFmtId="0" xfId="0" applyAlignment="1" applyBorder="1" applyFont="1">
      <alignment vertical="bottom"/>
    </xf>
    <xf borderId="4" fillId="0" fontId="0" numFmtId="165" xfId="0" applyAlignment="1" applyBorder="1" applyFont="1" applyNumberFormat="1">
      <alignment horizontal="center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5" fillId="0" fontId="0" numFmtId="165" xfId="0" applyAlignment="1" applyBorder="1" applyFont="1" applyNumberFormat="1">
      <alignment horizontal="center" readingOrder="0"/>
    </xf>
    <xf borderId="5" fillId="0" fontId="0" numFmtId="167" xfId="0" applyAlignment="1" applyBorder="1" applyFont="1" applyNumberFormat="1">
      <alignment horizontal="center" readingOrder="0"/>
    </xf>
    <xf borderId="0" fillId="0" fontId="6" numFmtId="0" xfId="0" applyFont="1"/>
    <xf borderId="5" fillId="0" fontId="4" numFmtId="169" xfId="0" applyAlignment="1" applyBorder="1" applyFont="1" applyNumberFormat="1">
      <alignment horizontal="center" readingOrder="0"/>
    </xf>
    <xf borderId="0" fillId="0" fontId="3" numFmtId="0" xfId="0" applyAlignment="1" applyFont="1">
      <alignment horizontal="center"/>
    </xf>
    <xf borderId="4" fillId="0" fontId="0" numFmtId="0" xfId="0" applyAlignment="1" applyBorder="1" applyFont="1">
      <alignment vertical="bottom"/>
    </xf>
    <xf borderId="4" fillId="0" fontId="0" numFmtId="168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4" fillId="0" fontId="0" numFmtId="0" xfId="0" applyAlignment="1" applyBorder="1" applyFont="1">
      <alignment horizontal="left" readingOrder="0"/>
    </xf>
    <xf borderId="4" fillId="0" fontId="0" numFmtId="168" xfId="0" applyAlignment="1" applyBorder="1" applyFont="1" applyNumberFormat="1">
      <alignment horizontal="center" readingOrder="0"/>
    </xf>
    <xf borderId="4" fillId="0" fontId="4" numFmtId="0" xfId="0" applyAlignment="1" applyBorder="1" applyFont="1">
      <alignment horizontal="left" readingOrder="0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70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7" numFmtId="165" xfId="0" applyAlignment="1" applyBorder="1" applyFont="1" applyNumberFormat="1">
      <alignment horizontal="center"/>
    </xf>
    <xf borderId="13" fillId="0" fontId="7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readingOrder="0" shrinkToFit="0" wrapText="1"/>
    </xf>
    <xf borderId="0" fillId="0" fontId="4" numFmtId="0" xfId="0" applyAlignment="1" applyFont="1">
      <alignment shrinkToFit="0" wrapText="1"/>
    </xf>
    <xf borderId="0" fillId="0" fontId="4" numFmtId="171" xfId="0" applyFont="1" applyNumberFormat="1"/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0" numFmtId="171" xfId="0" applyAlignment="1" applyFont="1" applyNumberFormat="1">
      <alignment readingOrder="0"/>
    </xf>
    <xf borderId="0" fillId="0" fontId="0" numFmtId="171" xfId="0" applyFont="1" applyNumberFormat="1"/>
    <xf borderId="0" fillId="2" fontId="0" numFmtId="165" xfId="0" applyAlignment="1" applyFont="1" applyNumberFormat="1">
      <alignment horizontal="center"/>
    </xf>
    <xf borderId="15" fillId="0" fontId="0" numFmtId="165" xfId="0" applyAlignment="1" applyBorder="1" applyFont="1" applyNumberFormat="1">
      <alignment horizontal="center"/>
    </xf>
    <xf borderId="0" fillId="0" fontId="3" numFmtId="171" xfId="0" applyFont="1" applyNumberFormat="1"/>
    <xf borderId="16" fillId="0" fontId="0" numFmtId="165" xfId="0" applyAlignment="1" applyBorder="1" applyFont="1" applyNumberFormat="1">
      <alignment horizontal="center"/>
    </xf>
    <xf borderId="0" fillId="0" fontId="6" numFmtId="170" xfId="0" applyFont="1" applyNumberFormat="1"/>
    <xf borderId="0" fillId="0" fontId="8" numFmtId="0" xfId="0" applyFont="1"/>
    <xf borderId="0" fillId="0" fontId="8" numFmtId="170" xfId="0" applyFont="1" applyNumberFormat="1"/>
    <xf borderId="0" fillId="0" fontId="9" numFmtId="0" xfId="0" applyAlignment="1" applyFont="1">
      <alignment vertical="bottom"/>
    </xf>
    <xf borderId="0" fillId="0" fontId="9" numFmtId="168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0" fontId="9" numFmtId="4" xfId="0" applyAlignment="1" applyFont="1" applyNumberFormat="1">
      <alignment horizontal="right" vertical="bottom"/>
    </xf>
    <xf borderId="0" fillId="0" fontId="9" numFmtId="0" xfId="0" applyAlignment="1" applyFont="1">
      <alignment horizontal="right" vertical="bottom"/>
    </xf>
    <xf borderId="0" fillId="0" fontId="9" numFmtId="0" xfId="0" applyAlignment="1" applyFont="1">
      <alignment horizontal="center" vertical="bottom"/>
    </xf>
    <xf borderId="0" fillId="0" fontId="9" numFmtId="0" xfId="0" applyAlignment="1" applyFont="1">
      <alignment vertical="bottom"/>
    </xf>
    <xf borderId="0" fillId="0" fontId="9" numFmtId="0" xfId="0" applyAlignment="1" applyFont="1">
      <alignment horizontal="right" vertical="bottom"/>
    </xf>
    <xf borderId="0" fillId="0" fontId="9" numFmtId="0" xfId="0" applyAlignment="1" applyFont="1">
      <alignment horizontal="center" vertical="bottom"/>
    </xf>
    <xf borderId="0" fillId="0" fontId="9" numFmtId="172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36.29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43927.0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v>15001.43</v>
      </c>
      <c r="F2" s="9">
        <v>5601.88</v>
      </c>
      <c r="G2" s="9"/>
      <c r="H2" s="10"/>
      <c r="I2" s="11"/>
      <c r="J2" s="10"/>
      <c r="K2" s="12"/>
    </row>
    <row r="3">
      <c r="A3" s="6" t="s">
        <v>13</v>
      </c>
      <c r="B3" s="7" t="s">
        <v>14</v>
      </c>
      <c r="C3" s="13" t="s">
        <v>15</v>
      </c>
      <c r="D3" s="14"/>
      <c r="E3" s="15">
        <v>0.0</v>
      </c>
      <c r="F3" s="16">
        <v>49954.78</v>
      </c>
      <c r="G3" s="16"/>
      <c r="H3" s="17"/>
      <c r="I3" s="18">
        <v>52738.0</v>
      </c>
      <c r="J3" s="19" t="s">
        <v>16</v>
      </c>
      <c r="K3" s="20">
        <f>I3-F3</f>
        <v>2783.22</v>
      </c>
    </row>
    <row r="4">
      <c r="A4" s="6" t="s">
        <v>17</v>
      </c>
      <c r="B4" s="7" t="s">
        <v>18</v>
      </c>
      <c r="C4" s="21" t="s">
        <v>19</v>
      </c>
      <c r="D4" s="22"/>
      <c r="E4" s="9">
        <v>150000.0</v>
      </c>
      <c r="F4" s="9">
        <v>150000.0</v>
      </c>
      <c r="G4" s="9"/>
      <c r="H4" s="23"/>
      <c r="I4" s="24"/>
      <c r="J4" s="12"/>
      <c r="K4" s="12"/>
    </row>
    <row r="5">
      <c r="A5" s="6" t="s">
        <v>20</v>
      </c>
      <c r="B5" s="7" t="s">
        <v>21</v>
      </c>
      <c r="C5" s="21" t="s">
        <v>22</v>
      </c>
      <c r="D5" s="22"/>
      <c r="E5" s="25">
        <v>0.0</v>
      </c>
      <c r="F5" s="9">
        <v>14605.99</v>
      </c>
      <c r="G5" s="9"/>
      <c r="H5" s="23"/>
      <c r="I5" s="9">
        <v>14605.99</v>
      </c>
      <c r="J5" s="26" t="s">
        <v>23</v>
      </c>
      <c r="K5" s="12"/>
    </row>
    <row r="6">
      <c r="A6" s="6"/>
      <c r="B6" s="27"/>
      <c r="C6" s="13" t="s">
        <v>24</v>
      </c>
      <c r="D6" s="14"/>
      <c r="E6" s="15">
        <v>0.0</v>
      </c>
      <c r="F6" s="16">
        <v>115000.0</v>
      </c>
      <c r="G6" s="16"/>
      <c r="H6" s="17"/>
      <c r="I6" s="18">
        <v>120013.7</v>
      </c>
      <c r="J6" s="28">
        <v>43609.0</v>
      </c>
      <c r="K6" s="20">
        <f>I6-F6</f>
        <v>5013.7</v>
      </c>
    </row>
    <row r="7">
      <c r="A7" s="6"/>
      <c r="B7" s="29"/>
      <c r="C7" s="30" t="s">
        <v>25</v>
      </c>
      <c r="D7" s="22"/>
      <c r="E7" s="25">
        <v>659377.0</v>
      </c>
      <c r="F7" s="9">
        <v>666390.22</v>
      </c>
      <c r="G7" s="9"/>
      <c r="H7" s="31"/>
      <c r="I7" s="24"/>
      <c r="J7" s="24"/>
      <c r="K7" s="12"/>
    </row>
    <row r="8">
      <c r="A8" s="6"/>
      <c r="B8" s="32"/>
      <c r="C8" s="33" t="s">
        <v>26</v>
      </c>
      <c r="D8" s="22"/>
      <c r="E8" s="25">
        <v>20000.0</v>
      </c>
      <c r="F8" s="25">
        <v>0.0</v>
      </c>
      <c r="G8" s="25">
        <v>20000.0</v>
      </c>
      <c r="H8" s="34">
        <v>44167.0</v>
      </c>
      <c r="I8" s="24"/>
      <c r="J8" s="24"/>
      <c r="K8" s="12"/>
    </row>
    <row r="9">
      <c r="A9" s="6"/>
      <c r="B9" s="32"/>
      <c r="C9" s="35" t="s">
        <v>27</v>
      </c>
      <c r="D9" s="16"/>
      <c r="E9" s="15">
        <v>61380.0</v>
      </c>
      <c r="F9" s="15" t="s">
        <v>28</v>
      </c>
      <c r="G9" s="9"/>
      <c r="H9" s="36"/>
      <c r="I9" s="36"/>
      <c r="J9" s="36"/>
      <c r="K9" s="36"/>
    </row>
    <row r="10">
      <c r="A10" s="6" t="s">
        <v>29</v>
      </c>
      <c r="B10" s="32"/>
      <c r="C10" s="37" t="s">
        <v>30</v>
      </c>
      <c r="D10" s="38"/>
      <c r="E10" s="39">
        <f t="shared" ref="E10:F10" si="1">E3</f>
        <v>0</v>
      </c>
      <c r="F10" s="39">
        <f t="shared" si="1"/>
        <v>49954.78</v>
      </c>
      <c r="G10" s="39" t="str">
        <f t="shared" ref="G10:G11" si="2">G7</f>
        <v/>
      </c>
      <c r="H10" s="39"/>
      <c r="I10" s="39" t="str">
        <f t="shared" ref="I10:I11" si="3">I7</f>
        <v/>
      </c>
      <c r="J10" s="39"/>
      <c r="K10" s="39" t="str">
        <f t="shared" ref="K10:K11" si="4">K7</f>
        <v/>
      </c>
    </row>
    <row r="11">
      <c r="A11" s="6" t="s">
        <v>29</v>
      </c>
      <c r="B11" s="40"/>
      <c r="C11" s="41" t="s">
        <v>31</v>
      </c>
      <c r="D11" s="42"/>
      <c r="E11" s="43">
        <f>sum(E3:E8)</f>
        <v>829377</v>
      </c>
      <c r="F11" s="43">
        <f>F4+F5</f>
        <v>164605.99</v>
      </c>
      <c r="G11" s="43">
        <f t="shared" si="2"/>
        <v>20000</v>
      </c>
      <c r="H11" s="43"/>
      <c r="I11" s="43" t="str">
        <f t="shared" si="3"/>
        <v/>
      </c>
      <c r="J11" s="43"/>
      <c r="K11" s="43" t="str">
        <f t="shared" si="4"/>
        <v/>
      </c>
    </row>
    <row r="12">
      <c r="A12" s="6" t="s">
        <v>32</v>
      </c>
      <c r="B12" s="40"/>
      <c r="C12" s="44" t="s">
        <v>33</v>
      </c>
      <c r="D12" s="45" t="str">
        <f t="shared" ref="D12:G12" si="5">D2</f>
        <v/>
      </c>
      <c r="E12" s="45">
        <f t="shared" si="5"/>
        <v>15001.43</v>
      </c>
      <c r="F12" s="45">
        <f t="shared" si="5"/>
        <v>5601.88</v>
      </c>
      <c r="G12" s="46" t="str">
        <f t="shared" si="5"/>
        <v/>
      </c>
      <c r="H12" s="46"/>
      <c r="I12" s="46" t="str">
        <f>I2</f>
        <v/>
      </c>
      <c r="J12" s="46"/>
      <c r="K12" s="46" t="str">
        <f>K2</f>
        <v/>
      </c>
    </row>
    <row r="13">
      <c r="A13" s="6" t="s">
        <v>34</v>
      </c>
      <c r="B13" s="32"/>
      <c r="C13" s="47" t="s">
        <v>35</v>
      </c>
      <c r="D13" s="48">
        <f t="shared" ref="D13:G13" si="6">SUM(D10:D12)</f>
        <v>0</v>
      </c>
      <c r="E13" s="48">
        <f t="shared" si="6"/>
        <v>844378.43</v>
      </c>
      <c r="F13" s="48">
        <f t="shared" si="6"/>
        <v>220162.65</v>
      </c>
      <c r="G13" s="48">
        <f t="shared" si="6"/>
        <v>20000</v>
      </c>
      <c r="H13" s="48"/>
      <c r="I13" s="48">
        <f>SUM(I10:I12)</f>
        <v>0</v>
      </c>
      <c r="J13" s="48"/>
      <c r="K13" s="48">
        <f>SUM(K10:K11)</f>
        <v>0</v>
      </c>
    </row>
    <row r="14">
      <c r="A14" s="6" t="s">
        <v>36</v>
      </c>
      <c r="B14" s="49"/>
      <c r="J14" s="50"/>
    </row>
    <row r="15">
      <c r="A15" s="6" t="s">
        <v>37</v>
      </c>
      <c r="B15" s="51"/>
      <c r="C15" s="52"/>
      <c r="D15" s="53" t="s">
        <v>38</v>
      </c>
      <c r="E15" s="53" t="s">
        <v>39</v>
      </c>
      <c r="F15" s="54"/>
      <c r="G15" s="55"/>
      <c r="H15" s="56"/>
      <c r="I15" s="56"/>
      <c r="J15" s="50"/>
    </row>
    <row r="16">
      <c r="A16" s="57" t="s">
        <v>40</v>
      </c>
      <c r="B16" s="51">
        <v>0.0</v>
      </c>
      <c r="C16" s="27" t="s">
        <v>41</v>
      </c>
      <c r="D16" s="58">
        <v>440.0</v>
      </c>
      <c r="E16" s="58">
        <v>5000.0</v>
      </c>
      <c r="F16" s="55"/>
      <c r="G16" s="55"/>
      <c r="H16" s="59"/>
      <c r="I16" s="59"/>
      <c r="J16" s="50"/>
    </row>
    <row r="17">
      <c r="A17" s="57" t="s">
        <v>42</v>
      </c>
      <c r="B17" s="51">
        <v>0.0</v>
      </c>
      <c r="C17" s="27" t="s">
        <v>43</v>
      </c>
      <c r="D17" s="59"/>
      <c r="E17" s="59"/>
      <c r="F17" s="59"/>
      <c r="G17" s="59"/>
      <c r="H17" s="59"/>
      <c r="I17" s="59"/>
    </row>
    <row r="18">
      <c r="A18" s="57" t="s">
        <v>44</v>
      </c>
      <c r="B18" s="51">
        <v>0.0</v>
      </c>
      <c r="C18" s="27" t="s">
        <v>45</v>
      </c>
      <c r="D18" s="58">
        <v>220.0</v>
      </c>
      <c r="E18" s="58">
        <v>130000.0</v>
      </c>
      <c r="F18" s="59"/>
      <c r="G18" s="59"/>
      <c r="H18" s="59"/>
      <c r="I18" s="59"/>
    </row>
    <row r="19">
      <c r="A19" s="57" t="s">
        <v>46</v>
      </c>
      <c r="B19" s="51">
        <v>0.0</v>
      </c>
      <c r="C19" s="27" t="s">
        <v>47</v>
      </c>
      <c r="E19" s="59"/>
      <c r="F19" s="59"/>
      <c r="G19" s="59"/>
      <c r="H19" s="59"/>
      <c r="I19" s="59"/>
    </row>
    <row r="20">
      <c r="A20" s="57" t="s">
        <v>48</v>
      </c>
      <c r="B20" s="51">
        <v>0.0</v>
      </c>
      <c r="C20" s="27" t="s">
        <v>49</v>
      </c>
      <c r="D20" s="59"/>
      <c r="E20" s="59"/>
      <c r="F20" s="59"/>
      <c r="G20" s="59"/>
      <c r="H20" s="59"/>
      <c r="I20" s="59"/>
    </row>
    <row r="21" ht="15.75" customHeight="1">
      <c r="A21" s="57" t="s">
        <v>50</v>
      </c>
      <c r="B21" s="51">
        <v>0.0</v>
      </c>
      <c r="C21" s="27" t="s">
        <v>51</v>
      </c>
      <c r="D21" s="58">
        <v>220.0</v>
      </c>
      <c r="E21" s="58">
        <v>35000.0</v>
      </c>
      <c r="F21" s="59"/>
      <c r="G21" s="59"/>
      <c r="H21" s="59"/>
      <c r="I21" s="59"/>
    </row>
    <row r="22" ht="15.75" customHeight="1">
      <c r="A22" s="57" t="s">
        <v>52</v>
      </c>
      <c r="B22" s="51">
        <v>0.0</v>
      </c>
      <c r="C22" s="27" t="s">
        <v>53</v>
      </c>
      <c r="D22" s="59"/>
      <c r="E22" s="59"/>
      <c r="F22" s="59"/>
      <c r="G22" s="59"/>
      <c r="H22" s="59"/>
      <c r="I22" s="59"/>
    </row>
    <row r="23" ht="15.75" customHeight="1">
      <c r="A23" s="6" t="s">
        <v>54</v>
      </c>
      <c r="B23" s="51"/>
      <c r="C23" s="27" t="s">
        <v>55</v>
      </c>
      <c r="D23" s="59"/>
      <c r="E23" s="58">
        <v>24000.0</v>
      </c>
      <c r="F23" s="59"/>
      <c r="G23" s="59"/>
      <c r="H23" s="59"/>
      <c r="I23" s="59"/>
    </row>
    <row r="24" ht="15.75" customHeight="1">
      <c r="A24" s="57" t="s">
        <v>56</v>
      </c>
      <c r="B24" s="51">
        <v>0.0</v>
      </c>
      <c r="C24" s="27" t="s">
        <v>57</v>
      </c>
      <c r="D24" s="58">
        <v>220.0</v>
      </c>
      <c r="E24" s="59"/>
      <c r="F24" s="59"/>
      <c r="G24" s="59"/>
      <c r="H24" s="59"/>
      <c r="I24" s="59"/>
    </row>
    <row r="25" ht="15.75" customHeight="1">
      <c r="A25" s="57" t="s">
        <v>58</v>
      </c>
      <c r="B25" s="60">
        <f>E29</f>
        <v>211000</v>
      </c>
      <c r="C25" s="27" t="s">
        <v>59</v>
      </c>
      <c r="D25" s="58"/>
      <c r="E25" s="59"/>
      <c r="F25" s="59"/>
      <c r="G25" s="59"/>
      <c r="H25" s="59"/>
      <c r="I25" s="59"/>
    </row>
    <row r="26" ht="15.75" customHeight="1">
      <c r="A26" s="57" t="s">
        <v>60</v>
      </c>
      <c r="B26" s="51">
        <v>0.0</v>
      </c>
      <c r="C26" s="27" t="s">
        <v>61</v>
      </c>
      <c r="D26" s="59"/>
      <c r="E26" s="58">
        <v>17000.0</v>
      </c>
      <c r="F26" s="59"/>
      <c r="G26" s="59"/>
      <c r="H26" s="59"/>
      <c r="I26" s="59"/>
    </row>
    <row r="27" ht="15.75" customHeight="1">
      <c r="A27" s="57" t="s">
        <v>62</v>
      </c>
      <c r="B27" s="51">
        <v>0.0</v>
      </c>
      <c r="C27" s="27" t="s">
        <v>63</v>
      </c>
      <c r="D27" s="58">
        <v>220.0</v>
      </c>
      <c r="E27" s="59"/>
      <c r="F27" s="59"/>
      <c r="G27" s="59"/>
      <c r="H27" s="59"/>
      <c r="I27" s="59"/>
    </row>
    <row r="28" ht="15.75" customHeight="1">
      <c r="A28" s="57" t="s">
        <v>64</v>
      </c>
      <c r="B28" s="51" t="str">
        <f>F29</f>
        <v/>
      </c>
      <c r="C28" s="27" t="s">
        <v>41</v>
      </c>
      <c r="D28" s="59"/>
      <c r="E28" s="59"/>
      <c r="F28" s="59"/>
      <c r="G28" s="59"/>
      <c r="H28" s="59"/>
      <c r="I28" s="59"/>
    </row>
    <row r="29" ht="15.75" customHeight="1">
      <c r="A29" s="57" t="s">
        <v>65</v>
      </c>
      <c r="B29" s="61">
        <f>D29+G29</f>
        <v>1320</v>
      </c>
      <c r="D29" s="62">
        <f>SUM(D16:D28)</f>
        <v>1320</v>
      </c>
      <c r="E29" s="62">
        <f>sum(E16:E28)</f>
        <v>211000</v>
      </c>
      <c r="F29" s="62"/>
      <c r="G29" s="62"/>
      <c r="H29" s="62"/>
      <c r="I29" s="62"/>
    </row>
    <row r="30" ht="15.75" customHeight="1">
      <c r="A30" s="27" t="s">
        <v>66</v>
      </c>
      <c r="B30" s="51">
        <f>SUM(B16:B29)</f>
        <v>212320</v>
      </c>
    </row>
    <row r="31" ht="15.75" customHeight="1">
      <c r="A31" s="27" t="s">
        <v>67</v>
      </c>
      <c r="B31" s="63">
        <f>E13</f>
        <v>844378.43</v>
      </c>
    </row>
    <row r="32" ht="15.75" customHeight="1"/>
    <row r="33" ht="15.75" customHeight="1"/>
    <row r="34" ht="15.75" customHeight="1"/>
    <row r="35" ht="15.75" customHeight="1">
      <c r="B35" s="64"/>
    </row>
    <row r="36" ht="15.75" customHeight="1">
      <c r="B36" s="64"/>
    </row>
    <row r="37" ht="15.75" customHeight="1">
      <c r="B37" s="64"/>
    </row>
    <row r="38" ht="15.75" customHeight="1"/>
    <row r="39" ht="15.75" customHeight="1">
      <c r="B39" s="64"/>
    </row>
    <row r="40" ht="15.75" customHeight="1">
      <c r="A40" s="65"/>
      <c r="B40" s="66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42.71"/>
  </cols>
  <sheetData>
    <row r="1">
      <c r="A1" s="67" t="s">
        <v>68</v>
      </c>
      <c r="B1" s="67" t="s">
        <v>69</v>
      </c>
      <c r="C1" s="67" t="s">
        <v>70</v>
      </c>
      <c r="D1" s="67" t="s">
        <v>71</v>
      </c>
      <c r="E1" s="67" t="s">
        <v>72</v>
      </c>
      <c r="F1" s="67" t="s">
        <v>73</v>
      </c>
      <c r="G1" s="67" t="s">
        <v>74</v>
      </c>
      <c r="H1" s="67" t="s">
        <v>75</v>
      </c>
      <c r="I1" s="67" t="s">
        <v>76</v>
      </c>
      <c r="J1" s="67" t="s">
        <v>77</v>
      </c>
      <c r="K1" s="67" t="s">
        <v>78</v>
      </c>
      <c r="L1" s="67" t="s">
        <v>79</v>
      </c>
      <c r="M1" s="67" t="s">
        <v>80</v>
      </c>
      <c r="N1" s="67" t="s">
        <v>81</v>
      </c>
      <c r="O1" s="67" t="s">
        <v>82</v>
      </c>
      <c r="P1" s="67" t="s">
        <v>83</v>
      </c>
      <c r="Q1" s="67" t="s">
        <v>84</v>
      </c>
      <c r="R1" s="67"/>
      <c r="S1" s="67"/>
      <c r="T1" s="67"/>
      <c r="U1" s="67"/>
      <c r="V1" s="67"/>
      <c r="W1" s="67"/>
      <c r="X1" s="67"/>
      <c r="Y1" s="67"/>
      <c r="Z1" s="67"/>
    </row>
    <row r="2">
      <c r="A2" s="68">
        <v>43560.0</v>
      </c>
      <c r="B2" s="68">
        <v>43927.0</v>
      </c>
      <c r="C2" s="69" t="s">
        <v>85</v>
      </c>
      <c r="D2" s="69" t="s">
        <v>86</v>
      </c>
      <c r="E2" s="69" t="s">
        <v>87</v>
      </c>
      <c r="F2" s="70">
        <v>5601.88</v>
      </c>
      <c r="G2" s="68">
        <v>43565.0</v>
      </c>
      <c r="H2" s="68">
        <v>43565.0</v>
      </c>
      <c r="I2" s="69" t="s">
        <v>88</v>
      </c>
      <c r="J2" s="69" t="s">
        <v>89</v>
      </c>
      <c r="K2" s="69" t="s">
        <v>90</v>
      </c>
      <c r="L2" s="70">
        <v>-5000.0</v>
      </c>
      <c r="M2" s="71">
        <v>601.88</v>
      </c>
      <c r="N2" s="69"/>
      <c r="O2" s="72" t="b">
        <v>1</v>
      </c>
      <c r="P2" s="70">
        <v>15001.43</v>
      </c>
    </row>
    <row r="3">
      <c r="A3" s="68">
        <v>43560.0</v>
      </c>
      <c r="B3" s="68">
        <v>43927.0</v>
      </c>
      <c r="C3" s="73" t="s">
        <v>85</v>
      </c>
      <c r="D3" s="73" t="s">
        <v>86</v>
      </c>
      <c r="E3" s="73" t="s">
        <v>87</v>
      </c>
      <c r="F3" s="70">
        <v>5601.88</v>
      </c>
      <c r="G3" s="68">
        <v>43567.0</v>
      </c>
      <c r="H3" s="68">
        <v>43559.0</v>
      </c>
      <c r="I3" s="73" t="s">
        <v>88</v>
      </c>
      <c r="J3" s="73" t="s">
        <v>91</v>
      </c>
      <c r="K3" s="73" t="s">
        <v>92</v>
      </c>
      <c r="L3" s="74">
        <v>-220.0</v>
      </c>
      <c r="M3" s="74">
        <v>381.88</v>
      </c>
      <c r="N3" s="73"/>
      <c r="O3" s="75" t="b">
        <v>1</v>
      </c>
      <c r="P3" s="70">
        <v>15001.43</v>
      </c>
    </row>
    <row r="4">
      <c r="A4" s="68">
        <v>43560.0</v>
      </c>
      <c r="B4" s="68">
        <v>43927.0</v>
      </c>
      <c r="C4" s="73" t="s">
        <v>85</v>
      </c>
      <c r="D4" s="73" t="s">
        <v>86</v>
      </c>
      <c r="E4" s="73" t="s">
        <v>87</v>
      </c>
      <c r="F4" s="70">
        <v>5601.88</v>
      </c>
      <c r="G4" s="68">
        <v>43567.0</v>
      </c>
      <c r="H4" s="68">
        <v>43559.0</v>
      </c>
      <c r="I4" s="73" t="s">
        <v>88</v>
      </c>
      <c r="J4" s="73" t="s">
        <v>93</v>
      </c>
      <c r="K4" s="73" t="s">
        <v>94</v>
      </c>
      <c r="L4" s="74">
        <v>-220.0</v>
      </c>
      <c r="M4" s="74">
        <v>161.88</v>
      </c>
      <c r="N4" s="73"/>
      <c r="O4" s="75" t="b">
        <v>1</v>
      </c>
      <c r="P4" s="70">
        <v>15001.43</v>
      </c>
    </row>
    <row r="5">
      <c r="A5" s="68">
        <v>43560.0</v>
      </c>
      <c r="B5" s="68">
        <v>43927.0</v>
      </c>
      <c r="C5" s="73" t="s">
        <v>85</v>
      </c>
      <c r="D5" s="73" t="s">
        <v>86</v>
      </c>
      <c r="E5" s="73" t="s">
        <v>87</v>
      </c>
      <c r="F5" s="70">
        <v>5601.88</v>
      </c>
      <c r="G5" s="68">
        <v>43609.0</v>
      </c>
      <c r="H5" s="68">
        <v>43609.0</v>
      </c>
      <c r="I5" s="73" t="s">
        <v>95</v>
      </c>
      <c r="J5" s="73" t="s">
        <v>96</v>
      </c>
      <c r="K5" s="73" t="s">
        <v>97</v>
      </c>
      <c r="L5" s="70">
        <v>2750.0</v>
      </c>
      <c r="M5" s="70">
        <v>2911.88</v>
      </c>
      <c r="N5" s="73"/>
      <c r="O5" s="75" t="b">
        <v>1</v>
      </c>
      <c r="P5" s="70">
        <v>15001.43</v>
      </c>
    </row>
    <row r="6">
      <c r="A6" s="68">
        <v>43560.0</v>
      </c>
      <c r="B6" s="68">
        <v>43927.0</v>
      </c>
      <c r="C6" s="73" t="s">
        <v>85</v>
      </c>
      <c r="D6" s="73" t="s">
        <v>86</v>
      </c>
      <c r="E6" s="73" t="s">
        <v>87</v>
      </c>
      <c r="F6" s="70">
        <v>5601.88</v>
      </c>
      <c r="G6" s="68">
        <v>43613.0</v>
      </c>
      <c r="H6" s="68">
        <v>43609.0</v>
      </c>
      <c r="I6" s="73" t="s">
        <v>95</v>
      </c>
      <c r="J6" s="73" t="s">
        <v>98</v>
      </c>
      <c r="K6" s="73" t="s">
        <v>99</v>
      </c>
      <c r="L6" s="70">
        <v>132177.53</v>
      </c>
      <c r="M6" s="70">
        <v>135089.41</v>
      </c>
      <c r="N6" s="73"/>
      <c r="O6" s="75" t="b">
        <v>1</v>
      </c>
      <c r="P6" s="70">
        <v>15001.43</v>
      </c>
    </row>
    <row r="7">
      <c r="A7" s="68">
        <v>43560.0</v>
      </c>
      <c r="B7" s="68">
        <v>43927.0</v>
      </c>
      <c r="C7" s="73" t="s">
        <v>85</v>
      </c>
      <c r="D7" s="73" t="s">
        <v>86</v>
      </c>
      <c r="E7" s="73" t="s">
        <v>87</v>
      </c>
      <c r="F7" s="70">
        <v>5601.88</v>
      </c>
      <c r="G7" s="68">
        <v>43614.0</v>
      </c>
      <c r="H7" s="68">
        <v>43615.0</v>
      </c>
      <c r="I7" s="73" t="s">
        <v>95</v>
      </c>
      <c r="J7" s="74">
        <v>5.30736488E8</v>
      </c>
      <c r="K7" s="73" t="s">
        <v>100</v>
      </c>
      <c r="L7" s="70">
        <v>14605.99</v>
      </c>
      <c r="M7" s="70">
        <v>149695.4</v>
      </c>
      <c r="N7" s="73"/>
      <c r="O7" s="75" t="b">
        <v>1</v>
      </c>
      <c r="P7" s="70">
        <v>15001.43</v>
      </c>
    </row>
    <row r="8">
      <c r="A8" s="68">
        <v>43560.0</v>
      </c>
      <c r="B8" s="68">
        <v>43927.0</v>
      </c>
      <c r="C8" s="73" t="s">
        <v>85</v>
      </c>
      <c r="D8" s="73" t="s">
        <v>86</v>
      </c>
      <c r="E8" s="73" t="s">
        <v>87</v>
      </c>
      <c r="F8" s="70">
        <v>5601.88</v>
      </c>
      <c r="G8" s="68">
        <v>43642.0</v>
      </c>
      <c r="H8" s="68">
        <v>43641.0</v>
      </c>
      <c r="I8" s="73" t="s">
        <v>88</v>
      </c>
      <c r="J8" s="73" t="s">
        <v>101</v>
      </c>
      <c r="K8" s="73" t="s">
        <v>102</v>
      </c>
      <c r="L8" s="70">
        <v>-12163.83</v>
      </c>
      <c r="M8" s="70">
        <v>137531.57</v>
      </c>
      <c r="N8" s="73"/>
      <c r="O8" s="75" t="b">
        <v>1</v>
      </c>
      <c r="P8" s="70">
        <v>15001.43</v>
      </c>
    </row>
    <row r="9">
      <c r="A9" s="68">
        <v>43560.0</v>
      </c>
      <c r="B9" s="68">
        <v>43927.0</v>
      </c>
      <c r="C9" s="73" t="s">
        <v>85</v>
      </c>
      <c r="D9" s="73" t="s">
        <v>86</v>
      </c>
      <c r="E9" s="73" t="s">
        <v>87</v>
      </c>
      <c r="F9" s="70">
        <v>5601.88</v>
      </c>
      <c r="G9" s="68">
        <v>43642.0</v>
      </c>
      <c r="H9" s="68">
        <v>43642.0</v>
      </c>
      <c r="I9" s="73" t="s">
        <v>88</v>
      </c>
      <c r="J9" s="73" t="s">
        <v>103</v>
      </c>
      <c r="K9" s="73" t="s">
        <v>104</v>
      </c>
      <c r="L9" s="70">
        <v>-130000.0</v>
      </c>
      <c r="M9" s="70">
        <v>7531.57</v>
      </c>
      <c r="N9" s="73"/>
      <c r="O9" s="75" t="b">
        <v>1</v>
      </c>
      <c r="P9" s="70">
        <v>15001.43</v>
      </c>
    </row>
    <row r="10">
      <c r="A10" s="68">
        <v>43560.0</v>
      </c>
      <c r="B10" s="68">
        <v>43927.0</v>
      </c>
      <c r="C10" s="73" t="s">
        <v>85</v>
      </c>
      <c r="D10" s="73" t="s">
        <v>86</v>
      </c>
      <c r="E10" s="73" t="s">
        <v>87</v>
      </c>
      <c r="F10" s="70">
        <v>5601.88</v>
      </c>
      <c r="G10" s="68">
        <v>43647.0</v>
      </c>
      <c r="H10" s="68">
        <v>43644.0</v>
      </c>
      <c r="I10" s="73" t="s">
        <v>88</v>
      </c>
      <c r="J10" s="73" t="s">
        <v>105</v>
      </c>
      <c r="K10" s="73" t="s">
        <v>106</v>
      </c>
      <c r="L10" s="74">
        <v>-220.0</v>
      </c>
      <c r="M10" s="70">
        <v>7311.57</v>
      </c>
      <c r="N10" s="73"/>
      <c r="O10" s="75" t="b">
        <v>1</v>
      </c>
      <c r="P10" s="70">
        <v>15001.43</v>
      </c>
    </row>
    <row r="11">
      <c r="A11" s="68">
        <v>43560.0</v>
      </c>
      <c r="B11" s="68">
        <v>43927.0</v>
      </c>
      <c r="C11" s="73" t="s">
        <v>85</v>
      </c>
      <c r="D11" s="73" t="s">
        <v>86</v>
      </c>
      <c r="E11" s="73" t="s">
        <v>87</v>
      </c>
      <c r="F11" s="70">
        <v>5601.88</v>
      </c>
      <c r="G11" s="68">
        <v>43686.0</v>
      </c>
      <c r="H11" s="68">
        <v>43686.0</v>
      </c>
      <c r="I11" s="73" t="s">
        <v>95</v>
      </c>
      <c r="J11" s="73" t="s">
        <v>107</v>
      </c>
      <c r="K11" s="73" t="s">
        <v>108</v>
      </c>
      <c r="L11" s="70">
        <v>32583.9</v>
      </c>
      <c r="M11" s="70">
        <v>39895.47</v>
      </c>
      <c r="N11" s="73"/>
      <c r="O11" s="75" t="b">
        <v>1</v>
      </c>
      <c r="P11" s="70">
        <v>15001.43</v>
      </c>
    </row>
    <row r="12">
      <c r="A12" s="68">
        <v>43560.0</v>
      </c>
      <c r="B12" s="68">
        <v>43927.0</v>
      </c>
      <c r="C12" s="73" t="s">
        <v>85</v>
      </c>
      <c r="D12" s="73" t="s">
        <v>86</v>
      </c>
      <c r="E12" s="73" t="s">
        <v>87</v>
      </c>
      <c r="F12" s="70">
        <v>5601.88</v>
      </c>
      <c r="G12" s="68">
        <v>43713.0</v>
      </c>
      <c r="H12" s="68">
        <v>43712.0</v>
      </c>
      <c r="I12" s="73" t="s">
        <v>88</v>
      </c>
      <c r="J12" s="73" t="s">
        <v>109</v>
      </c>
      <c r="K12" s="73" t="s">
        <v>104</v>
      </c>
      <c r="L12" s="70">
        <v>-35000.0</v>
      </c>
      <c r="M12" s="70">
        <v>4895.47</v>
      </c>
      <c r="N12" s="73"/>
      <c r="O12" s="75" t="b">
        <v>1</v>
      </c>
      <c r="P12" s="70">
        <v>15001.43</v>
      </c>
    </row>
    <row r="13">
      <c r="A13" s="68">
        <v>43560.0</v>
      </c>
      <c r="B13" s="68">
        <v>43927.0</v>
      </c>
      <c r="C13" s="73" t="s">
        <v>85</v>
      </c>
      <c r="D13" s="73" t="s">
        <v>86</v>
      </c>
      <c r="E13" s="73" t="s">
        <v>87</v>
      </c>
      <c r="F13" s="70">
        <v>5601.88</v>
      </c>
      <c r="G13" s="68">
        <v>43739.0</v>
      </c>
      <c r="H13" s="68">
        <v>43735.0</v>
      </c>
      <c r="I13" s="73" t="s">
        <v>88</v>
      </c>
      <c r="J13" s="73" t="s">
        <v>110</v>
      </c>
      <c r="K13" s="73" t="s">
        <v>111</v>
      </c>
      <c r="L13" s="74">
        <v>-220.0</v>
      </c>
      <c r="M13" s="70">
        <v>4675.47</v>
      </c>
      <c r="N13" s="73"/>
      <c r="O13" s="75" t="b">
        <v>1</v>
      </c>
      <c r="P13" s="70">
        <v>15001.43</v>
      </c>
    </row>
    <row r="14">
      <c r="A14" s="68">
        <v>43560.0</v>
      </c>
      <c r="B14" s="68">
        <v>43927.0</v>
      </c>
      <c r="C14" s="73" t="s">
        <v>85</v>
      </c>
      <c r="D14" s="73" t="s">
        <v>86</v>
      </c>
      <c r="E14" s="73" t="s">
        <v>87</v>
      </c>
      <c r="F14" s="70">
        <v>5601.88</v>
      </c>
      <c r="G14" s="68">
        <v>43777.0</v>
      </c>
      <c r="H14" s="68">
        <v>43776.0</v>
      </c>
      <c r="I14" s="73" t="s">
        <v>95</v>
      </c>
      <c r="J14" s="73" t="s">
        <v>112</v>
      </c>
      <c r="K14" s="73" t="s">
        <v>113</v>
      </c>
      <c r="L14" s="70">
        <v>16187.5</v>
      </c>
      <c r="M14" s="70">
        <v>20862.97</v>
      </c>
      <c r="N14" s="73"/>
      <c r="O14" s="75" t="b">
        <v>1</v>
      </c>
      <c r="P14" s="70">
        <v>15001.43</v>
      </c>
    </row>
    <row r="15">
      <c r="A15" s="68">
        <v>43560.0</v>
      </c>
      <c r="B15" s="68">
        <v>43927.0</v>
      </c>
      <c r="C15" s="73" t="s">
        <v>85</v>
      </c>
      <c r="D15" s="73" t="s">
        <v>86</v>
      </c>
      <c r="E15" s="73" t="s">
        <v>87</v>
      </c>
      <c r="F15" s="70">
        <v>5601.88</v>
      </c>
      <c r="G15" s="68">
        <v>43777.0</v>
      </c>
      <c r="H15" s="68">
        <v>43776.0</v>
      </c>
      <c r="I15" s="73" t="s">
        <v>95</v>
      </c>
      <c r="J15" s="73" t="s">
        <v>114</v>
      </c>
      <c r="K15" s="73" t="s">
        <v>113</v>
      </c>
      <c r="L15" s="70">
        <v>3838.67</v>
      </c>
      <c r="M15" s="70">
        <v>24701.64</v>
      </c>
      <c r="N15" s="73"/>
      <c r="O15" s="75" t="b">
        <v>1</v>
      </c>
      <c r="P15" s="70">
        <v>15001.43</v>
      </c>
    </row>
    <row r="16">
      <c r="A16" s="68">
        <v>43560.0</v>
      </c>
      <c r="B16" s="68">
        <v>43927.0</v>
      </c>
      <c r="C16" s="73" t="s">
        <v>85</v>
      </c>
      <c r="D16" s="73" t="s">
        <v>86</v>
      </c>
      <c r="E16" s="73" t="s">
        <v>87</v>
      </c>
      <c r="F16" s="70">
        <v>5601.88</v>
      </c>
      <c r="G16" s="76">
        <v>43782.0</v>
      </c>
      <c r="H16" s="76">
        <v>43780.0</v>
      </c>
      <c r="I16" s="73" t="s">
        <v>88</v>
      </c>
      <c r="J16" s="73" t="s">
        <v>115</v>
      </c>
      <c r="K16" s="73" t="s">
        <v>104</v>
      </c>
      <c r="L16" s="70">
        <v>-24000.0</v>
      </c>
      <c r="M16" s="74">
        <v>701.64</v>
      </c>
      <c r="N16" s="73"/>
      <c r="O16" s="75" t="b">
        <v>1</v>
      </c>
      <c r="P16" s="70">
        <v>15001.43</v>
      </c>
    </row>
    <row r="17">
      <c r="A17" s="68">
        <v>43560.0</v>
      </c>
      <c r="B17" s="68">
        <v>43927.0</v>
      </c>
      <c r="C17" s="73" t="s">
        <v>85</v>
      </c>
      <c r="D17" s="73" t="s">
        <v>86</v>
      </c>
      <c r="E17" s="73" t="s">
        <v>87</v>
      </c>
      <c r="F17" s="70">
        <v>5601.88</v>
      </c>
      <c r="G17" s="68">
        <v>43832.0</v>
      </c>
      <c r="H17" s="76">
        <v>43819.0</v>
      </c>
      <c r="I17" s="73" t="s">
        <v>88</v>
      </c>
      <c r="J17" s="73" t="s">
        <v>116</v>
      </c>
      <c r="K17" s="73" t="s">
        <v>111</v>
      </c>
      <c r="L17" s="74">
        <v>-220.0</v>
      </c>
      <c r="M17" s="74">
        <v>481.64</v>
      </c>
      <c r="N17" s="73"/>
      <c r="O17" s="75" t="b">
        <v>1</v>
      </c>
      <c r="P17" s="70">
        <v>15001.43</v>
      </c>
    </row>
    <row r="18">
      <c r="A18" s="68">
        <v>43560.0</v>
      </c>
      <c r="B18" s="68">
        <v>43927.0</v>
      </c>
      <c r="C18" s="73" t="s">
        <v>85</v>
      </c>
      <c r="D18" s="73" t="s">
        <v>86</v>
      </c>
      <c r="E18" s="73" t="s">
        <v>87</v>
      </c>
      <c r="F18" s="70">
        <v>5601.88</v>
      </c>
      <c r="G18" s="68">
        <v>43844.0</v>
      </c>
      <c r="H18" s="68">
        <v>43844.0</v>
      </c>
      <c r="I18" s="73" t="s">
        <v>95</v>
      </c>
      <c r="J18" s="73" t="s">
        <v>117</v>
      </c>
      <c r="K18" s="73" t="s">
        <v>118</v>
      </c>
      <c r="L18" s="70">
        <v>52738.0</v>
      </c>
      <c r="M18" s="70">
        <v>53219.64</v>
      </c>
      <c r="N18" s="73"/>
      <c r="O18" s="75" t="b">
        <v>1</v>
      </c>
      <c r="P18" s="70">
        <v>15001.43</v>
      </c>
    </row>
    <row r="19">
      <c r="A19" s="68">
        <v>43560.0</v>
      </c>
      <c r="B19" s="68">
        <v>43927.0</v>
      </c>
      <c r="C19" s="73" t="s">
        <v>85</v>
      </c>
      <c r="D19" s="73" t="s">
        <v>86</v>
      </c>
      <c r="E19" s="73" t="s">
        <v>87</v>
      </c>
      <c r="F19" s="70">
        <v>5601.88</v>
      </c>
      <c r="G19" s="68">
        <v>43852.0</v>
      </c>
      <c r="H19" s="68">
        <v>43851.0</v>
      </c>
      <c r="I19" s="73" t="s">
        <v>88</v>
      </c>
      <c r="J19" s="73" t="s">
        <v>119</v>
      </c>
      <c r="K19" s="73" t="s">
        <v>120</v>
      </c>
      <c r="L19" s="70">
        <v>-7953.65</v>
      </c>
      <c r="M19" s="70">
        <v>45265.99</v>
      </c>
      <c r="N19" s="73"/>
      <c r="O19" s="75" t="b">
        <v>1</v>
      </c>
      <c r="P19" s="70">
        <v>15001.43</v>
      </c>
    </row>
    <row r="20">
      <c r="A20" s="68">
        <v>43560.0</v>
      </c>
      <c r="B20" s="68">
        <v>43927.0</v>
      </c>
      <c r="C20" s="73" t="s">
        <v>85</v>
      </c>
      <c r="D20" s="73" t="s">
        <v>86</v>
      </c>
      <c r="E20" s="73" t="s">
        <v>87</v>
      </c>
      <c r="F20" s="70">
        <v>5601.88</v>
      </c>
      <c r="G20" s="68">
        <v>43873.0</v>
      </c>
      <c r="H20" s="68">
        <v>43873.0</v>
      </c>
      <c r="I20" s="73" t="s">
        <v>88</v>
      </c>
      <c r="J20" s="73" t="s">
        <v>121</v>
      </c>
      <c r="K20" s="73" t="s">
        <v>122</v>
      </c>
      <c r="L20" s="70">
        <v>-20000.0</v>
      </c>
      <c r="M20" s="70">
        <v>25265.99</v>
      </c>
      <c r="N20" s="73"/>
      <c r="O20" s="75" t="b">
        <v>1</v>
      </c>
      <c r="P20" s="70">
        <v>15001.43</v>
      </c>
    </row>
    <row r="21">
      <c r="A21" s="68">
        <v>43560.0</v>
      </c>
      <c r="B21" s="68">
        <v>43927.0</v>
      </c>
      <c r="C21" s="73" t="s">
        <v>85</v>
      </c>
      <c r="D21" s="73" t="s">
        <v>86</v>
      </c>
      <c r="E21" s="73" t="s">
        <v>87</v>
      </c>
      <c r="F21" s="70">
        <v>5601.88</v>
      </c>
      <c r="G21" s="68">
        <v>43873.0</v>
      </c>
      <c r="H21" s="68">
        <v>43871.0</v>
      </c>
      <c r="I21" s="73" t="s">
        <v>95</v>
      </c>
      <c r="J21" s="73" t="s">
        <v>123</v>
      </c>
      <c r="K21" s="73" t="s">
        <v>124</v>
      </c>
      <c r="L21" s="70">
        <v>14490.85</v>
      </c>
      <c r="M21" s="70">
        <v>39756.84</v>
      </c>
      <c r="N21" s="73"/>
      <c r="O21" s="75" t="b">
        <v>1</v>
      </c>
      <c r="P21" s="70">
        <v>15001.43</v>
      </c>
    </row>
    <row r="22">
      <c r="A22" s="68">
        <v>43560.0</v>
      </c>
      <c r="B22" s="68">
        <v>43927.0</v>
      </c>
      <c r="C22" s="73" t="s">
        <v>85</v>
      </c>
      <c r="D22" s="73" t="s">
        <v>86</v>
      </c>
      <c r="E22" s="73" t="s">
        <v>87</v>
      </c>
      <c r="F22" s="70">
        <v>5601.88</v>
      </c>
      <c r="G22" s="68">
        <v>43873.0</v>
      </c>
      <c r="H22" s="68">
        <v>43871.0</v>
      </c>
      <c r="I22" s="73" t="s">
        <v>95</v>
      </c>
      <c r="J22" s="73" t="s">
        <v>125</v>
      </c>
      <c r="K22" s="73" t="s">
        <v>124</v>
      </c>
      <c r="L22" s="70">
        <v>4904.59</v>
      </c>
      <c r="M22" s="70">
        <v>44661.43</v>
      </c>
      <c r="N22" s="73"/>
      <c r="O22" s="75" t="b">
        <v>1</v>
      </c>
      <c r="P22" s="70">
        <v>15001.43</v>
      </c>
    </row>
    <row r="23">
      <c r="A23" s="68">
        <v>43560.0</v>
      </c>
      <c r="B23" s="68">
        <v>43927.0</v>
      </c>
      <c r="C23" s="73" t="s">
        <v>85</v>
      </c>
      <c r="D23" s="73" t="s">
        <v>86</v>
      </c>
      <c r="E23" s="73" t="s">
        <v>87</v>
      </c>
      <c r="F23" s="70">
        <v>5601.88</v>
      </c>
      <c r="G23" s="68">
        <v>43874.0</v>
      </c>
      <c r="H23" s="68">
        <v>43874.0</v>
      </c>
      <c r="I23" s="73" t="s">
        <v>88</v>
      </c>
      <c r="J23" s="73" t="s">
        <v>126</v>
      </c>
      <c r="K23" s="73" t="s">
        <v>104</v>
      </c>
      <c r="L23" s="70">
        <v>-17000.0</v>
      </c>
      <c r="M23" s="70">
        <v>27661.43</v>
      </c>
      <c r="N23" s="73"/>
      <c r="O23" s="75" t="b">
        <v>1</v>
      </c>
      <c r="P23" s="70">
        <v>15001.43</v>
      </c>
    </row>
    <row r="24">
      <c r="A24" s="68">
        <v>43560.0</v>
      </c>
      <c r="B24" s="68">
        <v>43927.0</v>
      </c>
      <c r="C24" s="73" t="s">
        <v>85</v>
      </c>
      <c r="D24" s="73" t="s">
        <v>86</v>
      </c>
      <c r="E24" s="73" t="s">
        <v>87</v>
      </c>
      <c r="F24" s="70">
        <v>5601.88</v>
      </c>
      <c r="G24" s="68">
        <v>43875.0</v>
      </c>
      <c r="H24" s="68">
        <v>43875.0</v>
      </c>
      <c r="I24" s="73" t="s">
        <v>88</v>
      </c>
      <c r="J24" s="73" t="s">
        <v>127</v>
      </c>
      <c r="K24" s="73" t="s">
        <v>128</v>
      </c>
      <c r="L24" s="70">
        <v>-6000.0</v>
      </c>
      <c r="M24" s="70">
        <v>21661.43</v>
      </c>
      <c r="N24" s="73"/>
      <c r="O24" s="75" t="b">
        <v>1</v>
      </c>
      <c r="P24" s="70">
        <v>15001.43</v>
      </c>
    </row>
    <row r="25">
      <c r="A25" s="68">
        <v>43560.0</v>
      </c>
      <c r="B25" s="68">
        <v>43927.0</v>
      </c>
      <c r="C25" s="73" t="s">
        <v>85</v>
      </c>
      <c r="D25" s="73" t="s">
        <v>86</v>
      </c>
      <c r="E25" s="73" t="s">
        <v>87</v>
      </c>
      <c r="F25" s="70">
        <v>5601.88</v>
      </c>
      <c r="G25" s="68">
        <v>43879.0</v>
      </c>
      <c r="H25" s="68">
        <v>43879.0</v>
      </c>
      <c r="I25" s="73" t="s">
        <v>88</v>
      </c>
      <c r="J25" s="73" t="s">
        <v>129</v>
      </c>
      <c r="K25" s="73" t="s">
        <v>130</v>
      </c>
      <c r="L25" s="74">
        <v>-440.0</v>
      </c>
      <c r="M25" s="70">
        <v>21221.43</v>
      </c>
      <c r="N25" s="73"/>
      <c r="O25" s="75" t="b">
        <v>1</v>
      </c>
      <c r="P25" s="70">
        <v>15001.43</v>
      </c>
    </row>
    <row r="26">
      <c r="A26" s="68">
        <v>43560.0</v>
      </c>
      <c r="B26" s="68">
        <v>43927.0</v>
      </c>
      <c r="C26" s="73" t="s">
        <v>85</v>
      </c>
      <c r="D26" s="73" t="s">
        <v>86</v>
      </c>
      <c r="E26" s="73" t="s">
        <v>87</v>
      </c>
      <c r="F26" s="70">
        <v>5601.88</v>
      </c>
      <c r="G26" s="68">
        <v>43896.0</v>
      </c>
      <c r="H26" s="68">
        <v>43896.0</v>
      </c>
      <c r="I26" s="73" t="s">
        <v>88</v>
      </c>
      <c r="J26" s="73" t="s">
        <v>131</v>
      </c>
      <c r="K26" s="73" t="s">
        <v>132</v>
      </c>
      <c r="L26" s="70">
        <v>-5232.0</v>
      </c>
      <c r="M26" s="70">
        <v>15989.43</v>
      </c>
      <c r="N26" s="73"/>
      <c r="O26" s="75" t="b">
        <v>1</v>
      </c>
      <c r="P26" s="70">
        <v>15001.43</v>
      </c>
    </row>
    <row r="27">
      <c r="A27" s="68">
        <v>43560.0</v>
      </c>
      <c r="B27" s="68">
        <v>43927.0</v>
      </c>
      <c r="C27" s="73" t="s">
        <v>85</v>
      </c>
      <c r="D27" s="73" t="s">
        <v>86</v>
      </c>
      <c r="E27" s="73" t="s">
        <v>87</v>
      </c>
      <c r="F27" s="70">
        <v>5601.88</v>
      </c>
      <c r="G27" s="68">
        <v>43896.0</v>
      </c>
      <c r="H27" s="68">
        <v>43896.0</v>
      </c>
      <c r="I27" s="73" t="s">
        <v>88</v>
      </c>
      <c r="J27" s="73" t="s">
        <v>133</v>
      </c>
      <c r="K27" s="73" t="s">
        <v>134</v>
      </c>
      <c r="L27" s="74">
        <v>-768.0</v>
      </c>
      <c r="M27" s="70">
        <v>15221.43</v>
      </c>
      <c r="N27" s="73"/>
      <c r="O27" s="75" t="b">
        <v>1</v>
      </c>
      <c r="P27" s="70">
        <v>15001.43</v>
      </c>
    </row>
    <row r="28">
      <c r="A28" s="68">
        <v>43560.0</v>
      </c>
      <c r="B28" s="68">
        <v>43927.0</v>
      </c>
      <c r="C28" s="73" t="s">
        <v>85</v>
      </c>
      <c r="D28" s="73" t="s">
        <v>86</v>
      </c>
      <c r="E28" s="73" t="s">
        <v>87</v>
      </c>
      <c r="F28" s="70">
        <v>5601.88</v>
      </c>
      <c r="G28" s="68">
        <v>43923.0</v>
      </c>
      <c r="H28" s="68">
        <v>43920.0</v>
      </c>
      <c r="I28" s="73" t="s">
        <v>88</v>
      </c>
      <c r="J28" s="73" t="s">
        <v>135</v>
      </c>
      <c r="K28" s="73" t="s">
        <v>111</v>
      </c>
      <c r="L28" s="74">
        <v>-220.0</v>
      </c>
      <c r="M28" s="70">
        <v>15001.43</v>
      </c>
      <c r="N28" s="73"/>
      <c r="O28" s="75" t="b">
        <v>1</v>
      </c>
      <c r="P28" s="70">
        <v>15001.43</v>
      </c>
    </row>
  </sheetData>
  <drawing r:id="rId1"/>
</worksheet>
</file>